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<sst xmlns="http://schemas.openxmlformats.org/spreadsheetml/2006/main" count="261" uniqueCount="181">
  <si>
    <t xml:space="preserve">Приложение 9 </t>
  </si>
  <si>
    <t>к решению Яранской районной Думы</t>
  </si>
  <si>
    <t xml:space="preserve">Прогнозируемые объемы  поступления доходов районного бюджета на 2011 год по налоговым и неналоговым доходам по статьям, по безвозмездным поступлениям по подстатьям классификации доходов районного бюджета </t>
  </si>
  <si>
    <t xml:space="preserve">Код бюджетной классификации </t>
  </si>
  <si>
    <t>Наименование дохода</t>
  </si>
  <si>
    <t xml:space="preserve">Сумма, 
(тыс. рублей)
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</si>
  <si>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</si>
  <si>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</si>
  <si>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</si>
  <si>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</si>
  <si>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182 1 01 02000 01 0000 110</t>
  </si>
  <si>
    <t>Налог на доходы физических лиц</t>
  </si>
  <si>
    <t>000 1 05 00000 00 0000 000</t>
  </si>
  <si>
    <t>НАЛОГИ НА СОВОКУПНЫЙ ДОХОД</t>
  </si>
  <si>
    <t>182 1 05 01000 00 0000 110</t>
  </si>
  <si>
    <t>Налог, взимаемый в связи с применением упрощенной системы налогообложения</t>
  </si>
  <si>
    <t>182 1 05 02000 02 0000 110</t>
  </si>
  <si>
    <t>Единый налог на вмененный доход для отдельных видов деятельности</t>
  </si>
  <si>
    <t>182 1 05 03000 01 0000 110</t>
  </si>
  <si>
    <t>Единый сельскохозяйственный налог</t>
  </si>
  <si>
    <t>000 1 06 00000 00 0000 000</t>
  </si>
  <si>
    <t>НАЛОГИ НА ИМУЩЕСТВО</t>
  </si>
  <si>
    <t>182 1 06 02000 02 0000 110</t>
  </si>
  <si>
    <t>Налог на имущество организаций</t>
  </si>
  <si>
    <t>182 1 06 04000 02 0000 110</t>
  </si>
  <si>
    <t>Транспортный налог</t>
  </si>
  <si>
    <t>000 1 08 00000 00 0000 000</t>
  </si>
  <si>
    <t>ГОСУДАРСТВЕННАЯ ПОШЛИНА, СБОРЫ</t>
  </si>
  <si>
    <t>182 1 08 03000 01 0000 110</t>
  </si>
  <si>
    <t>Государственная пошлина по делам, рассматриваемым в судах общей юрисдикции, мировыми судьями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</si>
  <si>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</si>
  <si>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</si>
  <si>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000 1 09 00000 00 0000 000</t>
  </si>
  <si>
    <t xml:space="preserve">ЗАДОЛЖЕННОСТЬ И ПЕРЕРАСЧЕТЫ ПО ОТМЕНЕННЫМ НАЛОГАМ, СБОРАМ И ИНЫМ ОБЯЗАТЕЛЬНЫМ ПЛАТЕЖАМ </t>
  </si>
  <si>
    <t>182 1 09 01030 05 0000 110</t>
  </si>
  <si>
    <t>Налог на прибыль организаций, зачислявшийся до 1 января 205 года в местные бюджеты, мобилизуемый на территориях муниципальных районов</t>
  </si>
  <si>
    <t>182 1 09 06010 02 0000 110</t>
  </si>
  <si>
    <t>Налог с продаж</t>
  </si>
  <si>
    <t>182 1 09 07030 05 0000 110</t>
  </si>
  <si>
    <t>Целевые сборы с граждан и предприятий, учреждений, организаций на содержание милиции, благоустройство территории, на нужды образования и другие цели, мобилизуемые на территориях муниципальных районов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</si>
  <si>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</si>
  <si>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</si>
  <si>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919 1 11 01000 00 0000 120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</si>
  <si>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 Российской Федерации, субъектам Российской Федерации или  муниципальным образованиям</t>
  </si>
  <si>
    <t>912 1 11 03000 00 0000 120</t>
  </si>
  <si>
    <t>Проценты, полученные от предоставления бюджетных кредитов внутри страны</t>
  </si>
  <si>
    <t>000 1 11 05000 00 0000 120</t>
  </si>
  <si>
    <t>Доходы, полученные в виде арендной платы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</si>
  <si>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919 1 11 07000 00 0000 120</t>
  </si>
  <si>
    <t>Платежи от государственных и муниципальных унитарных предприятий</t>
  </si>
  <si>
    <t>000 1 12 00000 00 0000 000</t>
  </si>
  <si>
    <t>ПЛАТЕЖИ ПРИ ПОЛЬЗОВАНИИ ПРИРОДНЫМИ РЕСУРСАМИ</t>
  </si>
  <si>
    <t>048 1 12 01000 01 0000 120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</si>
  <si>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</si>
  <si>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</si>
  <si>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И КОМПЕНСАЦИИ ЗАТРАТ ГОСУДАРСТВА</t>
  </si>
  <si>
    <t>000 1 13 03000 00 0000 130</t>
  </si>
  <si>
    <t>Прочие доходы от оказания платных услуг и компенсации затрат государства</t>
  </si>
  <si>
    <t>000 1 14 00000 00 0000 000</t>
  </si>
  <si>
    <t>ДОХОДЫ ОТ ПРОДАЖИ МАТЕРИАЛЬНЫХ И НЕМАТЕРИАЛЬНЫХ АКТИВОВ</t>
  </si>
  <si>
    <t>919 1 14 02000 00 0000 000</t>
  </si>
  <si>
    <t>Доходы от реализации имущества, находящегося в собственности Российской Федерации (за исключением имущества федеральных бюджетных учреждений а также имущества государственных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</si>
  <si>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</si>
  <si>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 собственности (за исключением земельных участков бюджетных и автономных учреждений)</t>
  </si>
  <si>
    <t>000 1 16 00000 00 0000 000</t>
  </si>
  <si>
    <t>ШТРАФЫ, САНКЦИИ, ВОЗМЕЩЕНИЕ УЩЕРБА</t>
  </si>
  <si>
    <t>182 1 16 03000 00 0000 140</t>
  </si>
  <si>
    <t>Денежные взыскания (штрафы) за нарушение законодательства о налогах и сборах</t>
  </si>
  <si>
    <t>000 1 16 25000 01 0000 140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</si>
  <si>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</si>
  <si>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141 1 16 28000 01 0000 140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</si>
  <si>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</t>
  </si>
  <si>
    <t>188  1 16 30000 01 0000 140</t>
  </si>
  <si>
    <t>Денежные взыскания (штрафы) за административные правонарушения в области дорожного движения</t>
  </si>
  <si>
    <t>860 1 16 35030 05 0000 140</t>
  </si>
  <si>
    <t xml:space="preserve"> Суммы по искам о возмещении вреда, причиненного окружающей среде, подлежащие зачислению в бюджет муниципальных районов</t>
  </si>
  <si>
    <t>000 1 16 900000 00 0000 140</t>
  </si>
  <si>
    <t>Прочие поступления от денежных взысканий (штрафов) и иных сумм в возмещение ущерба</t>
  </si>
  <si>
    <t>000 1 17 00000 00 0000 000</t>
  </si>
  <si>
    <t>ПРОЧИЕ НЕНАЛОГОВЫЕ ДОХОДЫ</t>
  </si>
  <si>
    <t>912 1 17 05050 05 0000 180</t>
  </si>
  <si>
    <t>Прочие неналоговые доходы бюджетов муниципальных районов</t>
  </si>
  <si>
    <t>000 2 02 00000 00 0000 000</t>
  </si>
  <si>
    <t>БЕЗВОЗМЕЗДНЫЕ ПОСТУПЛЕНИЯ</t>
  </si>
  <si>
    <t>000 2 02 01000 00 0000 151</t>
  </si>
  <si>
    <t>Безвозмездные поступления от других бюджетов бюджетной системы РФ, кроме бюджетов государственных внебюджетных фондов</t>
  </si>
  <si>
    <t>912 2 02 01000 00 0000 151</t>
  </si>
  <si>
    <t>Дотации от других бюджетов бюджетной системы РФ</t>
  </si>
  <si>
    <t>912 2 02 01001 05 0000 151</t>
  </si>
  <si>
    <t>Дотации на выравнивание  бюджетной обеспеченности</t>
  </si>
  <si>
    <t>912 2 02 01003 05 0000 151</t>
  </si>
  <si>
    <t>Дотации бюджетам муниципальных районов на поддержку мер по обеспечению сбалансированности бюджетов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</si>
  <si>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</si>
  <si>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</si>
  <si>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902 2 02 02999 05 0000 151</t>
  </si>
  <si>
    <t xml:space="preserve"> Прочие субсидии бюджетам муниципальных районов</t>
  </si>
  <si>
    <t>903 2 02 02999 05 0000 151</t>
  </si>
  <si>
    <t>912 2 02 02999 05 0000 151</t>
  </si>
  <si>
    <t>919 2 02 02999 05 0000 151</t>
  </si>
  <si>
    <t>936 2 02 02999 05 0000 151</t>
  </si>
  <si>
    <t>943 2 02 02999 05 0000 151</t>
  </si>
  <si>
    <t>000 2 02 03000 00 0000 151</t>
  </si>
  <si>
    <t>Субвенции бюджетам субъектов Российской Федерации и муниципальных образований</t>
  </si>
  <si>
    <t>936 2 02 03002 05 0000 151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</si>
  <si>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</si>
  <si>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912 2 02 03015 05 0000 151</t>
  </si>
  <si>
    <t>Субвенций  бюджетам  муниципальных районов на осуществление  первичного воинского учета на территориях, где отсутствуют военные комиссариаты</t>
  </si>
  <si>
    <t>903 2 02 03021 05 0000 151</t>
  </si>
  <si>
    <t>Субвенции бюджетам муниципальных районов на ежемесячное денежное вознаграждение за классное руководство</t>
  </si>
  <si>
    <t>936 2 02 03022 05 0000 151</t>
  </si>
  <si>
    <t>Субвенции  бюджетам муниципальных районов на предоставление гражданам субсидий на оплату жилого помещения и коммунальных услуг</t>
  </si>
  <si>
    <t>901 2 02 03024 05 0000 151</t>
  </si>
  <si>
    <t>Субвенций бюджетам муниципальных районов на выполнение передаваемых полномочий субъектов Российской Федерации</t>
  </si>
  <si>
    <t>902 2 02 03024 05 0000 151</t>
  </si>
  <si>
    <t>903 2 02 03024 05 0000 151</t>
  </si>
  <si>
    <t>912 2 02 03024 05 0000 151</t>
  </si>
  <si>
    <t>936 2 02 03024 05 0000 151</t>
  </si>
  <si>
    <t>955 2 02 03024 05 0000 151</t>
  </si>
  <si>
    <t>936 2 02 03026 05 0000 151</t>
  </si>
  <si>
    <t>Субвенции бюджетам муниципальных районов на обеспечение жилыми помещениями детей-си рот, детей, оставшихся без попечения родителей, а также детей находящихся под опекой (попечительством), не имеющих закрепленного жилого помещения</t>
  </si>
  <si>
    <t>903 2 02 03027 05 0000 151</t>
  </si>
  <si>
    <t>Субвенций  бюджетам ммуниципальных районов на содержание ребенка в семье опекуна и приемной семье, а также вознаграждение, причитающееся  приемному родителю</t>
  </si>
  <si>
    <t>903 2 02 03029 05 0000 151</t>
  </si>
  <si>
    <t>Субвенций  бюджетам муниципальных районов на  компенсацию части родительской платы за содержание ребенка в  муниципальных образовательных учреждениях, реализующих основную общеобразовательную программу  дошкольного образования</t>
  </si>
  <si>
    <t>955 2 02 03041 05 0000 151</t>
  </si>
  <si>
    <t>Субвенции бюджетам муниципальных районов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 - 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2008 - 2011 годах на срок до 1 года</t>
  </si>
  <si>
    <t>955 2 02 03045 05 0000 151</t>
  </si>
  <si>
    <t>Субвенции бюджетам муниципальных районов на возмещение сельскохозяйственным товаропроизводителям, организациям агропромышленного комплекса независимо от их организационно - правовых форм, крестьянским (фермерским) хозяйствам и организациям потребительской кооперации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2004 - 2011 годах на срок от 2 до 10 лет</t>
  </si>
  <si>
    <t>955 2 02 03046 05 0000 151</t>
  </si>
  <si>
    <t>Субвенции бюджетам муниципальных районов на возмещение сельскохозяйственным товаропроизводителям, организациям агропромышленного комплекса независимо от их организационно - правовых форм, крестьянским (фермерским) хозяйствам и организациям потребительской кооперации части затрат на уплату процентов по 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</si>
  <si>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901 2 02 03055 05 0000 151</t>
  </si>
  <si>
    <t>Субвенций  бюджетам муниципальных райнов на   денежные выплаты медицинскому персоналу фельдшерско - акушерских пунктов,  врачам, фельдшерам  и медицинским сестрам скорой медицинской помощи</t>
  </si>
  <si>
    <t>000 2 02 04000 00 0000 151</t>
  </si>
  <si>
    <t>Иные межбюджетные трансферты</t>
  </si>
  <si>
    <t>902 2 02 04025 05 0000 151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</si>
  <si>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</si>
  <si>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901 2 02 01034 05 0000 151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</si>
  <si>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 технической базы медицинских учреждений</t>
  </si>
  <si>
    <t>912 2 02 04999 05 0000 151</t>
  </si>
  <si>
    <t>Прочие межбюджетные трансферты, передаваемые бюджетам муниципальных районов</t>
  </si>
  <si>
    <t>955 2 02 04999 05 0000 151</t>
  </si>
  <si>
    <t>903 2 07 05000 05 0000 180</t>
  </si>
  <si>
    <t>Прочие  безвозмездные поступления</t>
  </si>
  <si>
    <t>Прочие безвозмездные поступления в бюджеты муниципальных районов</t>
  </si>
  <si>
    <t xml:space="preserve">912 2 18 05000 05 0000 151 </t>
  </si>
  <si>
    <t>Доходы бюджетов 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</si>
  <si>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</si>
  <si>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</si>
  <si>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ДОХОДОВ:</t>
  </si>
  <si>
    <t>Дотации на выравнивание уровня бюджетной обеспеченности</t>
  </si>
  <si>
    <t>Прочие субсидии бюджетам муниципальных районов( на осуществление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сооружений)</t>
  </si>
  <si>
    <t xml:space="preserve"> 955 2 02 04999 05 0000 151</t>
  </si>
  <si>
    <t>Прочие межбюджетные трансферты, передаваемые бюджетам муниципальных районов ( на осуществление мероприятий по обеспечению жильем граждан  Российской Федерации, проживающих в сельской местности)</t>
  </si>
  <si>
    <t>Субсидия на выравнивание бюджетной обеспеченности</t>
  </si>
  <si>
    <t>Субсидия на оплату стоимости питания детей в оздоровительных учреждениях с дневным пребыванием детей</t>
  </si>
  <si>
    <t>Грант Правительства области для реализации социально значимых проектов</t>
  </si>
  <si>
    <t>На софинансирование реализации мероприятий инвестиционной программы</t>
  </si>
  <si>
    <t>Повышение квалификации специалистов по финансовой работе ОМС</t>
  </si>
  <si>
    <t>Субсидия на ремонт авто мобильных дорог общего пользования</t>
  </si>
  <si>
    <t>Подготовка выборных должностей ОМС</t>
  </si>
  <si>
    <t>Субсидии на оплату ЖКУ</t>
  </si>
  <si>
    <t>Расходы по администрированию</t>
  </si>
  <si>
    <t>Питание беременных женщин, кормящих матерей и детей до 3 лет</t>
  </si>
  <si>
    <t>Обеспечение лекарственными средствами, изделиями медицинского назначения</t>
  </si>
  <si>
    <t>Льготы специалистам села</t>
  </si>
  <si>
    <t>Льготы педагогическим работникам</t>
  </si>
  <si>
    <t>Госстандарт общего образования</t>
  </si>
  <si>
    <t>Дотация бюджетам поселений</t>
  </si>
  <si>
    <t>Административная комиссия</t>
  </si>
  <si>
    <t>Комиссия по делам несовершеннолетних</t>
  </si>
  <si>
    <t>Хранение и комплектование Архивных фондов</t>
  </si>
  <si>
    <t>По осуществление деятельности опеки и попечительства</t>
  </si>
  <si>
    <t>Выполнение управленческих функций</t>
  </si>
  <si>
    <t>Областная целевая программа "Развитие АПК Кировской области на период до 2015 года"</t>
  </si>
  <si>
    <t>Вознаграждение приемным родителям</t>
  </si>
  <si>
    <t>Детский дом</t>
  </si>
  <si>
    <t>Субвенции бюджетам муниципальных районов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 - 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2007 - 2010 годах на срок до 1 года</t>
  </si>
  <si>
    <t>Субвенции бюджетам муниципальных районов на возмещение сельскохозяйственным товаропроизводителям, организациям агропромышленного комплекса независимо от их организационно - правовых форм, крестьянским (фермерским) хозяйствам и организациям потребительской кооперации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2004 - 2010 годах на срок от 2 до 10 лет</t>
  </si>
  <si>
    <t>Субвенции бюджетам муниципальных районов на возмещение сельскохозяйственным товаропроизводителям, организациям агропромышленного комплекса независимо от их организационно - правовых форм, крестьянским (фермерским) хозяйствам и организациям потребительской кооперации части затрат на уплату процентов по 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</si>
  <si>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Возврат остатков субсидий, субвенций и иных межбюджетных трансфертов, имеющих целевое  назначение, прошлых лет из  бюджетов муниципальных районов</t>
  </si>
  <si>
    <t>от 28.06.2011     № 39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</si>
</sst>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0.000"/>
  </numFmts>
  <fonts count="11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Arial Cyr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48"/>
      <name val="Times New Roman"/>
      <family val="1"/>
    </font>
    <font>
      <sz val="12"/>
      <color indexed="57"/>
      <name val="Times New Roman"/>
      <family val="1"/>
    </font>
    <font>
      <sz val="12"/>
      <color indexed="8"/>
      <name val="Times New Roman"/>
      <family val="1"/>
    </font>
    <font>
      <sz val="12"/>
      <color indexed="17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justify" vertical="top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top"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 wrapText="1"/>
    </xf>
    <xf numFmtId="164" fontId="2" fillId="0" borderId="0" xfId="18" applyFont="1" applyFill="1" applyBorder="1" applyAlignment="1" applyProtection="1">
      <alignment vertical="top" wrapText="1"/>
      <protection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justify" vertical="top"/>
    </xf>
    <xf numFmtId="165" fontId="2" fillId="2" borderId="1" xfId="0" applyNumberFormat="1" applyFont="1" applyFill="1" applyBorder="1" applyAlignment="1">
      <alignment horizontal="center" vertical="top"/>
    </xf>
    <xf numFmtId="2" fontId="2" fillId="3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justify" vertical="top"/>
    </xf>
    <xf numFmtId="0" fontId="2" fillId="0" borderId="0" xfId="0" applyFont="1" applyBorder="1" applyAlignment="1">
      <alignment/>
    </xf>
    <xf numFmtId="165" fontId="2" fillId="3" borderId="1" xfId="0" applyNumberFormat="1" applyFont="1" applyFill="1" applyBorder="1" applyAlignment="1">
      <alignment horizontal="center" vertical="top"/>
    </xf>
    <xf numFmtId="0" fontId="2" fillId="0" borderId="2" xfId="0" applyFont="1" applyBorder="1" applyAlignment="1">
      <alignment horizontal="justify" vertical="top"/>
    </xf>
    <xf numFmtId="0" fontId="2" fillId="0" borderId="1" xfId="0" applyFont="1" applyBorder="1" applyAlignment="1">
      <alignment vertical="top" wrapText="1"/>
    </xf>
    <xf numFmtId="2" fontId="2" fillId="4" borderId="3" xfId="0" applyNumberFormat="1" applyFont="1" applyFill="1" applyBorder="1" applyAlignment="1">
      <alignment horizontal="center" vertical="top"/>
    </xf>
    <xf numFmtId="0" fontId="2" fillId="0" borderId="4" xfId="0" applyFont="1" applyBorder="1" applyAlignment="1">
      <alignment horizontal="justify" vertical="top"/>
    </xf>
    <xf numFmtId="2" fontId="2" fillId="4" borderId="1" xfId="0" applyNumberFormat="1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justify" vertical="top"/>
    </xf>
    <xf numFmtId="0" fontId="2" fillId="4" borderId="1" xfId="0" applyNumberFormat="1" applyFont="1" applyFill="1" applyBorder="1" applyAlignment="1">
      <alignment horizontal="justify" vertical="top"/>
    </xf>
    <xf numFmtId="0" fontId="2" fillId="4" borderId="0" xfId="0" applyFont="1" applyFill="1" applyAlignment="1">
      <alignment/>
    </xf>
    <xf numFmtId="0" fontId="4" fillId="4" borderId="0" xfId="0" applyFont="1" applyFill="1" applyAlignment="1">
      <alignment/>
    </xf>
    <xf numFmtId="165" fontId="2" fillId="4" borderId="1" xfId="0" applyNumberFormat="1" applyFont="1" applyFill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 horizontal="justify" vertical="top"/>
    </xf>
    <xf numFmtId="165" fontId="5" fillId="0" borderId="1" xfId="0" applyNumberFormat="1" applyFont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wrapText="1"/>
    </xf>
    <xf numFmtId="2" fontId="7" fillId="0" borderId="1" xfId="0" applyNumberFormat="1" applyFont="1" applyBorder="1" applyAlignment="1">
      <alignment horizontal="center" vertical="top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top"/>
    </xf>
    <xf numFmtId="2" fontId="9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justify" vertical="top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8"/>
  <sheetViews>
    <sheetView tabSelected="1" zoomScale="75" zoomScaleNormal="75" workbookViewId="0" topLeftCell="A1">
      <selection activeCell="C3" sqref="C3"/>
    </sheetView>
  </sheetViews>
  <sheetFormatPr defaultColWidth="9.00390625" defaultRowHeight="12.75"/>
  <cols>
    <col min="1" max="1" width="37.375" style="0" customWidth="1"/>
    <col min="2" max="2" width="82.625" style="1" customWidth="1"/>
    <col min="3" max="3" width="39.25390625" style="2" customWidth="1"/>
  </cols>
  <sheetData>
    <row r="1" spans="1:5" s="5" customFormat="1" ht="18" customHeight="1">
      <c r="A1" s="3"/>
      <c r="B1" s="4"/>
      <c r="C1" s="51" t="s">
        <v>0</v>
      </c>
      <c r="D1" s="51"/>
      <c r="E1" s="51"/>
    </row>
    <row r="2" spans="1:5" s="5" customFormat="1" ht="18">
      <c r="A2" s="3"/>
      <c r="B2" s="4"/>
      <c r="C2" s="6" t="s">
        <v>1</v>
      </c>
      <c r="D2" s="7"/>
      <c r="E2" s="7"/>
    </row>
    <row r="3" spans="1:5" s="5" customFormat="1" ht="18">
      <c r="A3" s="3"/>
      <c r="B3" s="4"/>
      <c r="C3" s="6" t="s">
        <v>180</v>
      </c>
      <c r="D3" s="8"/>
      <c r="E3" s="8"/>
    </row>
    <row r="4" spans="1:5" s="5" customFormat="1" ht="18">
      <c r="A4" s="3"/>
      <c r="B4" s="4"/>
      <c r="C4" s="6"/>
      <c r="D4" s="9"/>
      <c r="E4" s="9"/>
    </row>
    <row r="5" spans="1:5" s="5" customFormat="1" ht="18">
      <c r="A5" s="3"/>
      <c r="B5" s="4"/>
      <c r="C5" s="10"/>
      <c r="D5" s="3"/>
      <c r="E5" s="3"/>
    </row>
    <row r="6" spans="1:5" s="5" customFormat="1" ht="18">
      <c r="A6" s="3"/>
      <c r="B6" s="4"/>
      <c r="C6" s="11"/>
      <c r="D6" s="3"/>
      <c r="E6" s="3"/>
    </row>
    <row r="7" spans="1:5" s="5" customFormat="1" ht="18">
      <c r="A7" s="3"/>
      <c r="B7" s="4"/>
      <c r="C7" s="11"/>
      <c r="D7" s="3"/>
      <c r="E7" s="3"/>
    </row>
    <row r="8" spans="1:5" s="5" customFormat="1" ht="37.5" customHeight="1">
      <c r="A8" s="52" t="s">
        <v>2</v>
      </c>
      <c r="B8" s="52"/>
      <c r="C8" s="52"/>
      <c r="D8" s="3"/>
      <c r="E8" s="3"/>
    </row>
    <row r="9" spans="1:5" s="5" customFormat="1" ht="18">
      <c r="A9" s="3"/>
      <c r="B9" s="4"/>
      <c r="C9" s="11"/>
      <c r="D9" s="3"/>
      <c r="E9" s="3"/>
    </row>
    <row r="10" spans="1:5" s="15" customFormat="1" ht="47.25">
      <c r="A10" s="12" t="s">
        <v>3</v>
      </c>
      <c r="B10" s="13" t="s">
        <v>4</v>
      </c>
      <c r="C10" s="14" t="s">
        <v>5</v>
      </c>
      <c r="D10" s="3"/>
      <c r="E10" s="3"/>
    </row>
    <row r="11" spans="1:5" s="15" customFormat="1" ht="29.25" customHeight="1">
      <c r="A11" s="16" t="s">
        <v>6</v>
      </c>
      <c r="B11" s="16" t="s">
        <v>7</v>
      </c>
      <c r="C11" s="17">
        <f>C12+C14+C18+C21+C24+C28+C33+C35+C37+C40+C47</f>
        <v>82429.69999999998</v>
      </c>
      <c r="D11" s="3"/>
      <c r="E11" s="3"/>
    </row>
    <row r="12" spans="1:5" s="15" customFormat="1" ht="18.75">
      <c r="A12" s="16" t="s">
        <v>8</v>
      </c>
      <c r="B12" s="16" t="s">
        <v>9</v>
      </c>
      <c r="C12" s="18">
        <f>C13</f>
        <v>34738.2</v>
      </c>
      <c r="D12" s="3"/>
      <c r="E12" s="3"/>
    </row>
    <row r="13" spans="1:5" s="15" customFormat="1" ht="18.75">
      <c r="A13" s="16" t="s">
        <v>10</v>
      </c>
      <c r="B13" s="16" t="s">
        <v>11</v>
      </c>
      <c r="C13" s="19">
        <v>34738.2</v>
      </c>
      <c r="D13" s="3"/>
      <c r="E13" s="3"/>
    </row>
    <row r="14" spans="1:5" s="15" customFormat="1" ht="18.75">
      <c r="A14" s="16" t="s">
        <v>12</v>
      </c>
      <c r="B14" s="16" t="s">
        <v>13</v>
      </c>
      <c r="C14" s="18">
        <f>C15+C16+C17</f>
        <v>10692.7</v>
      </c>
      <c r="D14" s="3"/>
      <c r="E14" s="3"/>
    </row>
    <row r="15" spans="1:5" s="15" customFormat="1" ht="36" customHeight="1">
      <c r="A15" s="16" t="s">
        <v>14</v>
      </c>
      <c r="B15" s="16" t="s">
        <v>15</v>
      </c>
      <c r="C15" s="19">
        <v>766.2</v>
      </c>
      <c r="D15" s="3"/>
      <c r="E15" s="3"/>
    </row>
    <row r="16" spans="1:5" s="15" customFormat="1" ht="18.75">
      <c r="A16" s="16" t="s">
        <v>16</v>
      </c>
      <c r="B16" s="16" t="s">
        <v>17</v>
      </c>
      <c r="C16" s="19">
        <v>9834.5</v>
      </c>
      <c r="D16" s="3"/>
      <c r="E16" s="3"/>
    </row>
    <row r="17" spans="1:5" s="15" customFormat="1" ht="18.75">
      <c r="A17" s="16" t="s">
        <v>18</v>
      </c>
      <c r="B17" s="16" t="s">
        <v>19</v>
      </c>
      <c r="C17" s="19">
        <v>92</v>
      </c>
      <c r="D17" s="3"/>
      <c r="E17" s="3"/>
    </row>
    <row r="18" spans="1:5" s="15" customFormat="1" ht="18.75">
      <c r="A18" s="16" t="s">
        <v>20</v>
      </c>
      <c r="B18" s="16" t="s">
        <v>21</v>
      </c>
      <c r="C18" s="18">
        <f>C19+C20</f>
        <v>9432.400000000001</v>
      </c>
      <c r="D18" s="3"/>
      <c r="E18" s="3"/>
    </row>
    <row r="19" spans="1:5" s="15" customFormat="1" ht="18.75">
      <c r="A19" s="16" t="s">
        <v>22</v>
      </c>
      <c r="B19" s="16" t="s">
        <v>23</v>
      </c>
      <c r="C19" s="20">
        <v>2384.8</v>
      </c>
      <c r="D19" s="3"/>
      <c r="E19" s="3"/>
    </row>
    <row r="20" spans="1:5" s="15" customFormat="1" ht="24" customHeight="1">
      <c r="A20" s="16" t="s">
        <v>24</v>
      </c>
      <c r="B20" s="16" t="s">
        <v>25</v>
      </c>
      <c r="C20" s="20">
        <v>7047.6</v>
      </c>
      <c r="D20" s="3"/>
      <c r="E20" s="3"/>
    </row>
    <row r="21" spans="1:5" s="15" customFormat="1" ht="27.75" customHeight="1">
      <c r="A21" s="16" t="s">
        <v>26</v>
      </c>
      <c r="B21" s="16" t="s">
        <v>27</v>
      </c>
      <c r="C21" s="18">
        <f>C22+C23</f>
        <v>4856.1</v>
      </c>
      <c r="D21" s="3"/>
      <c r="E21" s="3"/>
    </row>
    <row r="22" spans="1:5" s="15" customFormat="1" ht="45" customHeight="1">
      <c r="A22" s="16" t="s">
        <v>28</v>
      </c>
      <c r="B22" s="16" t="s">
        <v>29</v>
      </c>
      <c r="C22" s="20">
        <v>786.7</v>
      </c>
      <c r="D22" s="3"/>
      <c r="E22" s="3"/>
    </row>
    <row r="23" spans="1:5" s="15" customFormat="1" ht="41.25" customHeight="1">
      <c r="A23" s="16" t="s">
        <v>30</v>
      </c>
      <c r="B23" s="16" t="s">
        <v>31</v>
      </c>
      <c r="C23" s="20">
        <v>4069.4</v>
      </c>
      <c r="D23" s="3"/>
      <c r="E23" s="3"/>
    </row>
    <row r="24" spans="1:5" s="15" customFormat="1" ht="41.25" customHeight="1">
      <c r="A24" s="16" t="s">
        <v>32</v>
      </c>
      <c r="B24" s="16" t="s">
        <v>33</v>
      </c>
      <c r="C24" s="18">
        <v>1.5</v>
      </c>
      <c r="D24" s="3"/>
      <c r="E24" s="3"/>
    </row>
    <row r="25" spans="1:5" s="15" customFormat="1" ht="41.25" customHeight="1">
      <c r="A25" s="16" t="s">
        <v>34</v>
      </c>
      <c r="B25" s="16" t="s">
        <v>35</v>
      </c>
      <c r="C25" s="20">
        <v>0.4</v>
      </c>
      <c r="D25" s="3"/>
      <c r="E25" s="3"/>
    </row>
    <row r="26" spans="1:5" s="15" customFormat="1" ht="41.25" customHeight="1">
      <c r="A26" s="16" t="s">
        <v>36</v>
      </c>
      <c r="B26" s="16" t="s">
        <v>37</v>
      </c>
      <c r="C26" s="20">
        <v>1</v>
      </c>
      <c r="D26" s="3"/>
      <c r="E26" s="3"/>
    </row>
    <row r="27" spans="1:5" s="15" customFormat="1" ht="57" customHeight="1">
      <c r="A27" s="16" t="s">
        <v>38</v>
      </c>
      <c r="B27" s="16" t="s">
        <v>39</v>
      </c>
      <c r="C27" s="20">
        <v>0.1</v>
      </c>
      <c r="D27" s="3"/>
      <c r="E27" s="3"/>
    </row>
    <row r="28" spans="1:5" s="15" customFormat="1" ht="41.25" customHeight="1">
      <c r="A28" s="16" t="s">
        <v>40</v>
      </c>
      <c r="B28" s="16" t="s">
        <v>41</v>
      </c>
      <c r="C28" s="18">
        <f>C29+C30+C31+C32</f>
        <v>5628.900000000001</v>
      </c>
      <c r="D28" s="3"/>
      <c r="E28" s="3"/>
    </row>
    <row r="29" spans="1:5" s="15" customFormat="1" ht="100.5" customHeight="1">
      <c r="A29" s="16" t="s">
        <v>42</v>
      </c>
      <c r="B29" s="16" t="s">
        <v>43</v>
      </c>
      <c r="C29" s="20">
        <v>18</v>
      </c>
      <c r="D29" s="3"/>
      <c r="E29" s="3"/>
    </row>
    <row r="30" spans="1:5" s="15" customFormat="1" ht="43.5" customHeight="1">
      <c r="A30" s="16" t="s">
        <v>44</v>
      </c>
      <c r="B30" s="16" t="s">
        <v>45</v>
      </c>
      <c r="C30" s="20">
        <v>3.3</v>
      </c>
      <c r="D30" s="3"/>
      <c r="E30" s="3"/>
    </row>
    <row r="31" spans="1:5" s="15" customFormat="1" ht="100.5" customHeight="1">
      <c r="A31" s="16" t="s">
        <v>46</v>
      </c>
      <c r="B31" s="21" t="s">
        <v>47</v>
      </c>
      <c r="C31" s="20">
        <v>5594.6</v>
      </c>
      <c r="D31" s="3"/>
      <c r="E31" s="3"/>
    </row>
    <row r="32" spans="1:5" s="15" customFormat="1" ht="41.25" customHeight="1">
      <c r="A32" s="16" t="s">
        <v>48</v>
      </c>
      <c r="B32" s="16" t="s">
        <v>49</v>
      </c>
      <c r="C32" s="20">
        <v>13</v>
      </c>
      <c r="D32" s="22"/>
      <c r="E32" s="22"/>
    </row>
    <row r="33" spans="1:5" s="15" customFormat="1" ht="33.75" customHeight="1">
      <c r="A33" s="16" t="s">
        <v>50</v>
      </c>
      <c r="B33" s="16" t="s">
        <v>51</v>
      </c>
      <c r="C33" s="18">
        <f>C34</f>
        <v>904</v>
      </c>
      <c r="D33" s="3"/>
      <c r="E33" s="3"/>
    </row>
    <row r="34" spans="1:5" s="15" customFormat="1" ht="33" customHeight="1">
      <c r="A34" s="16" t="s">
        <v>52</v>
      </c>
      <c r="B34" s="16" t="s">
        <v>53</v>
      </c>
      <c r="C34" s="20">
        <v>904</v>
      </c>
      <c r="D34" s="3"/>
      <c r="E34" s="3"/>
    </row>
    <row r="35" spans="1:5" s="15" customFormat="1" ht="45" customHeight="1">
      <c r="A35" s="16" t="s">
        <v>54</v>
      </c>
      <c r="B35" s="16" t="s">
        <v>55</v>
      </c>
      <c r="C35" s="18">
        <f>C36</f>
        <v>11321.3</v>
      </c>
      <c r="D35" s="3"/>
      <c r="E35" s="3"/>
    </row>
    <row r="36" spans="1:5" s="15" customFormat="1" ht="43.5" customHeight="1">
      <c r="A36" s="16" t="s">
        <v>56</v>
      </c>
      <c r="B36" s="16" t="s">
        <v>57</v>
      </c>
      <c r="C36" s="20">
        <v>11321.3</v>
      </c>
      <c r="D36" s="3"/>
      <c r="E36" s="3"/>
    </row>
    <row r="37" spans="1:5" s="15" customFormat="1" ht="42.75" customHeight="1">
      <c r="A37" s="16" t="s">
        <v>58</v>
      </c>
      <c r="B37" s="16" t="s">
        <v>59</v>
      </c>
      <c r="C37" s="18">
        <f>C38+C39</f>
        <v>3654.9</v>
      </c>
      <c r="D37" s="3"/>
      <c r="E37" s="3"/>
    </row>
    <row r="38" spans="1:5" s="15" customFormat="1" ht="93.75" customHeight="1">
      <c r="A38" s="16" t="s">
        <v>60</v>
      </c>
      <c r="B38" s="21" t="s">
        <v>61</v>
      </c>
      <c r="C38" s="20">
        <v>3504.9</v>
      </c>
      <c r="D38" s="3"/>
      <c r="E38" s="3"/>
    </row>
    <row r="39" spans="1:5" s="15" customFormat="1" ht="60.75" customHeight="1">
      <c r="A39" s="16" t="s">
        <v>62</v>
      </c>
      <c r="B39" s="16" t="s">
        <v>63</v>
      </c>
      <c r="C39" s="20">
        <v>150</v>
      </c>
      <c r="D39" s="3"/>
      <c r="E39" s="3"/>
    </row>
    <row r="40" spans="1:5" s="15" customFormat="1" ht="23.25" customHeight="1">
      <c r="A40" s="16" t="s">
        <v>64</v>
      </c>
      <c r="B40" s="16" t="s">
        <v>65</v>
      </c>
      <c r="C40" s="18">
        <f>SUM(C41:C46)</f>
        <v>1180.7</v>
      </c>
      <c r="D40" s="3"/>
      <c r="E40" s="3"/>
    </row>
    <row r="41" spans="1:5" s="15" customFormat="1" ht="42.75" customHeight="1">
      <c r="A41" s="16" t="s">
        <v>66</v>
      </c>
      <c r="B41" s="16" t="s">
        <v>67</v>
      </c>
      <c r="C41" s="20">
        <v>6.5</v>
      </c>
      <c r="D41" s="3"/>
      <c r="E41" s="3"/>
    </row>
    <row r="42" spans="1:5" s="15" customFormat="1" ht="101.25" customHeight="1">
      <c r="A42" s="16" t="s">
        <v>68</v>
      </c>
      <c r="B42" s="21" t="s">
        <v>69</v>
      </c>
      <c r="C42" s="20">
        <v>45.5</v>
      </c>
      <c r="D42" s="3"/>
      <c r="E42" s="3"/>
    </row>
    <row r="43" spans="1:5" s="15" customFormat="1" ht="57.75" customHeight="1">
      <c r="A43" s="16" t="s">
        <v>70</v>
      </c>
      <c r="B43" s="16" t="s">
        <v>71</v>
      </c>
      <c r="C43" s="20">
        <v>120</v>
      </c>
      <c r="D43" s="3"/>
      <c r="E43" s="3"/>
    </row>
    <row r="44" spans="1:5" s="15" customFormat="1" ht="53.25" customHeight="1">
      <c r="A44" s="16" t="s">
        <v>72</v>
      </c>
      <c r="B44" s="16" t="s">
        <v>73</v>
      </c>
      <c r="C44" s="20">
        <v>634</v>
      </c>
      <c r="D44" s="3"/>
      <c r="E44" s="3"/>
    </row>
    <row r="45" spans="1:5" s="15" customFormat="1" ht="53.25" customHeight="1">
      <c r="A45" s="16" t="s">
        <v>74</v>
      </c>
      <c r="B45" s="16" t="s">
        <v>75</v>
      </c>
      <c r="C45" s="20">
        <v>36</v>
      </c>
      <c r="D45" s="3"/>
      <c r="E45" s="3"/>
    </row>
    <row r="46" spans="1:5" s="15" customFormat="1" ht="36.75" customHeight="1">
      <c r="A46" s="16" t="s">
        <v>76</v>
      </c>
      <c r="B46" s="16" t="s">
        <v>77</v>
      </c>
      <c r="C46" s="20">
        <v>338.7</v>
      </c>
      <c r="D46" s="3"/>
      <c r="E46" s="3"/>
    </row>
    <row r="47" spans="1:5" s="15" customFormat="1" ht="36.75" customHeight="1">
      <c r="A47" s="16" t="s">
        <v>78</v>
      </c>
      <c r="B47" s="16" t="s">
        <v>79</v>
      </c>
      <c r="C47" s="18">
        <f>C48</f>
        <v>19</v>
      </c>
      <c r="D47" s="3"/>
      <c r="E47" s="3"/>
    </row>
    <row r="48" spans="1:5" s="15" customFormat="1" ht="36.75" customHeight="1">
      <c r="A48" s="16" t="s">
        <v>80</v>
      </c>
      <c r="B48" s="16" t="s">
        <v>81</v>
      </c>
      <c r="C48" s="20">
        <v>19</v>
      </c>
      <c r="D48" s="3"/>
      <c r="E48" s="3"/>
    </row>
    <row r="49" spans="1:5" s="15" customFormat="1" ht="18.75">
      <c r="A49" s="16" t="s">
        <v>82</v>
      </c>
      <c r="B49" s="16" t="s">
        <v>83</v>
      </c>
      <c r="C49" s="17">
        <f>C50+C84+C86+C87</f>
        <v>275990.04800000007</v>
      </c>
      <c r="D49" s="3"/>
      <c r="E49" s="3"/>
    </row>
    <row r="50" spans="1:5" s="15" customFormat="1" ht="44.25" customHeight="1">
      <c r="A50" s="16" t="s">
        <v>84</v>
      </c>
      <c r="B50" s="16" t="s">
        <v>85</v>
      </c>
      <c r="C50" s="23">
        <f>C51+C54+C61+C79</f>
        <v>275980.955</v>
      </c>
      <c r="D50" s="3"/>
      <c r="E50" s="3"/>
    </row>
    <row r="51" spans="1:5" s="15" customFormat="1" ht="20.25" customHeight="1">
      <c r="A51" s="16" t="s">
        <v>86</v>
      </c>
      <c r="B51" s="16" t="s">
        <v>87</v>
      </c>
      <c r="C51" s="18">
        <f>C52+C53</f>
        <v>43868.9</v>
      </c>
      <c r="D51" s="3"/>
      <c r="E51" s="3"/>
    </row>
    <row r="52" spans="1:5" s="15" customFormat="1" ht="32.25" customHeight="1">
      <c r="A52" s="16" t="s">
        <v>88</v>
      </c>
      <c r="B52" s="16" t="s">
        <v>89</v>
      </c>
      <c r="C52" s="19">
        <v>41552</v>
      </c>
      <c r="D52" s="3"/>
      <c r="E52" s="3"/>
    </row>
    <row r="53" spans="1:5" s="15" customFormat="1" ht="32.25" customHeight="1">
      <c r="A53" s="16" t="s">
        <v>90</v>
      </c>
      <c r="B53" s="16" t="s">
        <v>91</v>
      </c>
      <c r="C53" s="19">
        <v>2316.9</v>
      </c>
      <c r="D53" s="3"/>
      <c r="E53" s="3"/>
    </row>
    <row r="54" spans="1:5" s="15" customFormat="1" ht="47.25" customHeight="1">
      <c r="A54" s="16" t="s">
        <v>92</v>
      </c>
      <c r="B54" s="16" t="s">
        <v>93</v>
      </c>
      <c r="C54" s="18">
        <f>C55+C56+C57+C58+C59+C60</f>
        <v>60632.07</v>
      </c>
      <c r="D54" s="3"/>
      <c r="E54" s="3"/>
    </row>
    <row r="55" spans="1:5" s="15" customFormat="1" ht="19.5" customHeight="1">
      <c r="A55" s="16" t="s">
        <v>94</v>
      </c>
      <c r="B55" s="16" t="s">
        <v>95</v>
      </c>
      <c r="C55" s="20">
        <v>10096</v>
      </c>
      <c r="D55" s="3"/>
      <c r="E55" s="3"/>
    </row>
    <row r="56" spans="1:5" s="15" customFormat="1" ht="16.5" customHeight="1">
      <c r="A56" s="16" t="s">
        <v>96</v>
      </c>
      <c r="B56" s="16" t="s">
        <v>95</v>
      </c>
      <c r="C56" s="20">
        <v>19959</v>
      </c>
      <c r="D56" s="3"/>
      <c r="E56" s="3"/>
    </row>
    <row r="57" spans="1:5" s="15" customFormat="1" ht="18" customHeight="1">
      <c r="A57" s="16" t="s">
        <v>97</v>
      </c>
      <c r="B57" s="16" t="s">
        <v>95</v>
      </c>
      <c r="C57" s="20">
        <v>5807.07</v>
      </c>
      <c r="D57" s="3"/>
      <c r="E57" s="3"/>
    </row>
    <row r="58" spans="1:5" s="15" customFormat="1" ht="15.75" customHeight="1">
      <c r="A58" s="16" t="s">
        <v>98</v>
      </c>
      <c r="B58" s="16" t="s">
        <v>95</v>
      </c>
      <c r="C58" s="20">
        <v>539</v>
      </c>
      <c r="D58" s="3"/>
      <c r="E58" s="3"/>
    </row>
    <row r="59" spans="1:5" s="15" customFormat="1" ht="20.25" customHeight="1">
      <c r="A59" s="16" t="s">
        <v>99</v>
      </c>
      <c r="B59" s="16" t="s">
        <v>95</v>
      </c>
      <c r="C59" s="20">
        <v>23428</v>
      </c>
      <c r="D59" s="3"/>
      <c r="E59" s="3"/>
    </row>
    <row r="60" spans="1:5" s="15" customFormat="1" ht="19.5" customHeight="1">
      <c r="A60" s="16" t="s">
        <v>100</v>
      </c>
      <c r="B60" s="16" t="s">
        <v>95</v>
      </c>
      <c r="C60" s="20">
        <v>803</v>
      </c>
      <c r="D60" s="3"/>
      <c r="E60" s="3"/>
    </row>
    <row r="61" spans="1:5" s="15" customFormat="1" ht="36" customHeight="1">
      <c r="A61" s="24" t="s">
        <v>101</v>
      </c>
      <c r="B61" s="24" t="s">
        <v>102</v>
      </c>
      <c r="C61" s="18">
        <f>C62+C63+C64+C65+C66+C67+C68+C69+C70+C71+C72+C73+C74+C75+C76+C77+C78</f>
        <v>138932.79</v>
      </c>
      <c r="D61" s="3"/>
      <c r="E61" s="3"/>
    </row>
    <row r="62" spans="1:5" s="15" customFormat="1" ht="36" customHeight="1">
      <c r="A62" s="25" t="s">
        <v>103</v>
      </c>
      <c r="B62" s="25" t="s">
        <v>104</v>
      </c>
      <c r="C62" s="26">
        <v>331.69</v>
      </c>
      <c r="D62" s="3"/>
      <c r="E62" s="3"/>
    </row>
    <row r="63" spans="1:5" s="15" customFormat="1" ht="47.25" customHeight="1">
      <c r="A63" s="27" t="s">
        <v>105</v>
      </c>
      <c r="B63" s="27" t="s">
        <v>106</v>
      </c>
      <c r="C63" s="28">
        <v>553.5</v>
      </c>
      <c r="D63" s="3"/>
      <c r="E63" s="3"/>
    </row>
    <row r="64" spans="1:5" s="15" customFormat="1" ht="45.75" customHeight="1">
      <c r="A64" s="16" t="s">
        <v>107</v>
      </c>
      <c r="B64" s="16" t="s">
        <v>108</v>
      </c>
      <c r="C64" s="28">
        <v>1466</v>
      </c>
      <c r="D64" s="3"/>
      <c r="E64" s="3"/>
    </row>
    <row r="65" spans="1:5" s="15" customFormat="1" ht="51.75" customHeight="1">
      <c r="A65" s="16" t="s">
        <v>109</v>
      </c>
      <c r="B65" s="16" t="s">
        <v>110</v>
      </c>
      <c r="C65" s="20">
        <v>39691</v>
      </c>
      <c r="D65" s="3"/>
      <c r="E65" s="3"/>
    </row>
    <row r="66" spans="1:5" s="15" customFormat="1" ht="45" customHeight="1">
      <c r="A66" s="16" t="s">
        <v>111</v>
      </c>
      <c r="B66" s="16" t="s">
        <v>112</v>
      </c>
      <c r="C66" s="20">
        <v>4553</v>
      </c>
      <c r="D66" s="3"/>
      <c r="E66" s="3"/>
    </row>
    <row r="67" spans="1:5" s="15" customFormat="1" ht="51" customHeight="1">
      <c r="A67" s="16" t="s">
        <v>113</v>
      </c>
      <c r="B67" s="16" t="s">
        <v>112</v>
      </c>
      <c r="C67" s="20">
        <v>302.3</v>
      </c>
      <c r="D67" s="3"/>
      <c r="E67" s="3"/>
    </row>
    <row r="68" spans="1:5" s="15" customFormat="1" ht="48.75" customHeight="1">
      <c r="A68" s="16" t="s">
        <v>114</v>
      </c>
      <c r="B68" s="16" t="s">
        <v>112</v>
      </c>
      <c r="C68" s="20">
        <v>57916.7</v>
      </c>
      <c r="D68" s="3"/>
      <c r="E68" s="3"/>
    </row>
    <row r="69" spans="1:5" s="15" customFormat="1" ht="46.5" customHeight="1">
      <c r="A69" s="16" t="s">
        <v>115</v>
      </c>
      <c r="B69" s="16" t="s">
        <v>112</v>
      </c>
      <c r="C69" s="20">
        <v>1925.7</v>
      </c>
      <c r="D69" s="3"/>
      <c r="E69" s="3"/>
    </row>
    <row r="70" spans="1:5" s="15" customFormat="1" ht="59.25" customHeight="1">
      <c r="A70" s="16" t="s">
        <v>116</v>
      </c>
      <c r="B70" s="16" t="s">
        <v>112</v>
      </c>
      <c r="C70" s="20">
        <v>1053.8</v>
      </c>
      <c r="D70" s="3"/>
      <c r="E70" s="3"/>
    </row>
    <row r="71" spans="1:5" s="15" customFormat="1" ht="51" customHeight="1">
      <c r="A71" s="16" t="s">
        <v>117</v>
      </c>
      <c r="B71" s="16" t="s">
        <v>112</v>
      </c>
      <c r="C71" s="20">
        <v>6368.8</v>
      </c>
      <c r="D71" s="3"/>
      <c r="E71" s="3"/>
    </row>
    <row r="72" spans="1:5" s="15" customFormat="1" ht="75" customHeight="1">
      <c r="A72" s="16" t="s">
        <v>118</v>
      </c>
      <c r="B72" s="16" t="s">
        <v>119</v>
      </c>
      <c r="C72" s="20">
        <v>1655</v>
      </c>
      <c r="D72" s="3"/>
      <c r="E72" s="3"/>
    </row>
    <row r="73" spans="1:5" s="15" customFormat="1" ht="66.75" customHeight="1">
      <c r="A73" s="16" t="s">
        <v>120</v>
      </c>
      <c r="B73" s="16" t="s">
        <v>121</v>
      </c>
      <c r="C73" s="20">
        <v>4341.3</v>
      </c>
      <c r="D73" s="3"/>
      <c r="E73" s="3"/>
    </row>
    <row r="74" spans="1:5" s="15" customFormat="1" ht="81" customHeight="1">
      <c r="A74" s="16" t="s">
        <v>122</v>
      </c>
      <c r="B74" s="21" t="s">
        <v>123</v>
      </c>
      <c r="C74" s="20">
        <v>1962</v>
      </c>
      <c r="D74" s="3"/>
      <c r="E74" s="3"/>
    </row>
    <row r="75" spans="1:5" s="15" customFormat="1" ht="168" customHeight="1">
      <c r="A75" s="16" t="s">
        <v>124</v>
      </c>
      <c r="B75" s="21" t="s">
        <v>125</v>
      </c>
      <c r="C75" s="20">
        <v>6000</v>
      </c>
      <c r="D75" s="3"/>
      <c r="E75" s="3"/>
    </row>
    <row r="76" spans="1:5" s="15" customFormat="1" ht="174" customHeight="1">
      <c r="A76" s="16" t="s">
        <v>126</v>
      </c>
      <c r="B76" s="21" t="s">
        <v>127</v>
      </c>
      <c r="C76" s="20">
        <v>6200</v>
      </c>
      <c r="D76" s="3"/>
      <c r="E76" s="3"/>
    </row>
    <row r="77" spans="1:5" s="15" customFormat="1" ht="176.25" customHeight="1">
      <c r="A77" s="16" t="s">
        <v>128</v>
      </c>
      <c r="B77" s="21" t="s">
        <v>129</v>
      </c>
      <c r="C77" s="20">
        <v>2486</v>
      </c>
      <c r="D77" s="3"/>
      <c r="E77" s="3"/>
    </row>
    <row r="78" spans="1:5" s="15" customFormat="1" ht="64.5" customHeight="1">
      <c r="A78" s="16" t="s">
        <v>130</v>
      </c>
      <c r="B78" s="21" t="s">
        <v>131</v>
      </c>
      <c r="C78" s="20">
        <v>2126</v>
      </c>
      <c r="D78" s="3"/>
      <c r="E78" s="3"/>
    </row>
    <row r="79" spans="1:5" s="32" customFormat="1" ht="64.5" customHeight="1">
      <c r="A79" s="29" t="s">
        <v>132</v>
      </c>
      <c r="B79" s="30" t="s">
        <v>133</v>
      </c>
      <c r="C79" s="23">
        <v>32547.195</v>
      </c>
      <c r="D79" s="31"/>
      <c r="E79" s="31"/>
    </row>
    <row r="80" spans="1:5" s="15" customFormat="1" ht="59.25" customHeight="1">
      <c r="A80" s="16" t="s">
        <v>134</v>
      </c>
      <c r="B80" s="16" t="s">
        <v>135</v>
      </c>
      <c r="C80" s="28">
        <v>97.3</v>
      </c>
      <c r="D80" s="3"/>
      <c r="E80" s="3"/>
    </row>
    <row r="81" spans="1:5" s="15" customFormat="1" ht="68.25" customHeight="1">
      <c r="A81" s="16" t="s">
        <v>136</v>
      </c>
      <c r="B81" s="16" t="s">
        <v>137</v>
      </c>
      <c r="C81" s="28">
        <v>31400</v>
      </c>
      <c r="D81" s="3"/>
      <c r="E81" s="3"/>
    </row>
    <row r="82" spans="1:5" s="15" customFormat="1" ht="68.25" customHeight="1">
      <c r="A82" s="16" t="s">
        <v>138</v>
      </c>
      <c r="B82" s="16" t="s">
        <v>139</v>
      </c>
      <c r="C82" s="33">
        <v>217.895</v>
      </c>
      <c r="D82" s="3"/>
      <c r="E82" s="3"/>
    </row>
    <row r="83" spans="1:5" s="15" customFormat="1" ht="59.25" customHeight="1">
      <c r="A83" s="16" t="s">
        <v>140</v>
      </c>
      <c r="B83" s="16" t="s">
        <v>139</v>
      </c>
      <c r="C83" s="28">
        <v>832</v>
      </c>
      <c r="D83" s="3"/>
      <c r="E83" s="3"/>
    </row>
    <row r="84" spans="1:5" s="15" customFormat="1" ht="24" customHeight="1">
      <c r="A84" s="16" t="s">
        <v>141</v>
      </c>
      <c r="B84" s="16" t="s">
        <v>142</v>
      </c>
      <c r="C84" s="18">
        <f>C85</f>
        <v>1068.7</v>
      </c>
      <c r="D84" s="3"/>
      <c r="E84" s="3"/>
    </row>
    <row r="85" spans="1:5" s="15" customFormat="1" ht="35.25" customHeight="1">
      <c r="A85" s="16" t="s">
        <v>141</v>
      </c>
      <c r="B85" s="16" t="s">
        <v>143</v>
      </c>
      <c r="C85" s="20">
        <v>1068.7</v>
      </c>
      <c r="D85" s="3"/>
      <c r="E85" s="3"/>
    </row>
    <row r="86" spans="1:5" s="15" customFormat="1" ht="35.25" customHeight="1">
      <c r="A86" s="16" t="s">
        <v>144</v>
      </c>
      <c r="B86" s="16" t="s">
        <v>145</v>
      </c>
      <c r="C86" s="34">
        <v>0.737</v>
      </c>
      <c r="D86" s="3"/>
      <c r="E86" s="3"/>
    </row>
    <row r="87" spans="1:5" s="15" customFormat="1" ht="35.25" customHeight="1">
      <c r="A87" s="16" t="s">
        <v>146</v>
      </c>
      <c r="B87" s="16" t="s">
        <v>147</v>
      </c>
      <c r="C87" s="34">
        <v>-1060.344</v>
      </c>
      <c r="D87" s="3"/>
      <c r="E87" s="3"/>
    </row>
    <row r="88" spans="1:5" s="15" customFormat="1" ht="18.75">
      <c r="A88" s="35"/>
      <c r="B88" s="36" t="s">
        <v>148</v>
      </c>
      <c r="C88" s="37">
        <f>C11+C49+C84+C86+C87</f>
        <v>358428.8410000001</v>
      </c>
      <c r="D88" s="3"/>
      <c r="E88" s="3"/>
    </row>
  </sheetData>
  <sheetProtection selectLockedCells="1" selectUnlockedCells="1"/>
  <mergeCells count="2">
    <mergeCell ref="C1:E1"/>
    <mergeCell ref="A8:C8"/>
  </mergeCells>
  <printOptions/>
  <pageMargins left="0.7479166666666667" right="0.7479166666666667" top="0.9840277777777777" bottom="0.9840277777777777" header="0.5118055555555555" footer="0.5118055555555555"/>
  <pageSetup fitToHeight="1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5"/>
  <sheetViews>
    <sheetView workbookViewId="0" topLeftCell="A1">
      <selection activeCell="F51" sqref="F51"/>
    </sheetView>
  </sheetViews>
  <sheetFormatPr defaultColWidth="9.00390625" defaultRowHeight="12.75"/>
  <cols>
    <col min="1" max="1" width="29.625" style="0" customWidth="1"/>
    <col min="2" max="2" width="59.125" style="0" customWidth="1"/>
    <col min="3" max="3" width="19.625" style="0" customWidth="1"/>
  </cols>
  <sheetData>
    <row r="1" spans="1:3" s="3" customFormat="1" ht="15.75">
      <c r="A1" s="16" t="s">
        <v>82</v>
      </c>
      <c r="B1" s="16" t="s">
        <v>83</v>
      </c>
      <c r="C1" s="38">
        <f>C2+C62</f>
        <v>241075.12000000002</v>
      </c>
    </row>
    <row r="2" spans="1:3" s="3" customFormat="1" ht="52.5" customHeight="1">
      <c r="A2" s="16" t="s">
        <v>84</v>
      </c>
      <c r="B2" s="16" t="s">
        <v>85</v>
      </c>
      <c r="C2" s="18">
        <f>C3+C5+C23+60+C62+C64</f>
        <v>240006.42</v>
      </c>
    </row>
    <row r="3" spans="1:3" s="3" customFormat="1" ht="20.25" customHeight="1">
      <c r="A3" s="16" t="s">
        <v>86</v>
      </c>
      <c r="B3" s="16" t="s">
        <v>87</v>
      </c>
      <c r="C3" s="18">
        <f>C4</f>
        <v>41552</v>
      </c>
    </row>
    <row r="4" spans="1:3" s="3" customFormat="1" ht="48.75" customHeight="1">
      <c r="A4" s="16" t="s">
        <v>88</v>
      </c>
      <c r="B4" s="16" t="s">
        <v>149</v>
      </c>
      <c r="C4" s="19">
        <v>41552</v>
      </c>
    </row>
    <row r="5" spans="1:3" s="3" customFormat="1" ht="70.5" customHeight="1">
      <c r="A5" s="16" t="s">
        <v>92</v>
      </c>
      <c r="B5" s="16" t="s">
        <v>93</v>
      </c>
      <c r="C5" s="18">
        <f>C6+C7+C8+C9+C13+C17+C18+C22</f>
        <v>55540.07</v>
      </c>
    </row>
    <row r="6" spans="1:3" s="3" customFormat="1" ht="64.5" customHeight="1">
      <c r="A6" s="16" t="s">
        <v>97</v>
      </c>
      <c r="B6" s="16" t="s">
        <v>150</v>
      </c>
      <c r="C6" s="28">
        <v>687.98</v>
      </c>
    </row>
    <row r="7" spans="1:3" s="3" customFormat="1" ht="79.5" customHeight="1">
      <c r="A7" s="16" t="s">
        <v>151</v>
      </c>
      <c r="B7" s="16" t="s">
        <v>152</v>
      </c>
      <c r="C7" s="28">
        <v>341</v>
      </c>
    </row>
    <row r="8" spans="1:3" s="3" customFormat="1" ht="19.5" customHeight="1">
      <c r="A8" s="16" t="s">
        <v>94</v>
      </c>
      <c r="B8" s="16" t="s">
        <v>95</v>
      </c>
      <c r="C8" s="20">
        <v>10096</v>
      </c>
    </row>
    <row r="9" spans="1:3" s="3" customFormat="1" ht="16.5" customHeight="1">
      <c r="A9" s="16" t="s">
        <v>96</v>
      </c>
      <c r="B9" s="16" t="s">
        <v>95</v>
      </c>
      <c r="C9" s="39">
        <v>18021</v>
      </c>
    </row>
    <row r="10" spans="1:3" s="3" customFormat="1" ht="36" customHeight="1">
      <c r="A10" s="16"/>
      <c r="B10" s="40" t="s">
        <v>153</v>
      </c>
      <c r="C10" s="20">
        <v>15757</v>
      </c>
    </row>
    <row r="11" spans="1:3" s="3" customFormat="1" ht="36" customHeight="1">
      <c r="A11" s="16"/>
      <c r="B11" s="40" t="s">
        <v>154</v>
      </c>
      <c r="C11" s="20">
        <v>1764</v>
      </c>
    </row>
    <row r="12" spans="1:3" s="3" customFormat="1" ht="41.25" customHeight="1">
      <c r="A12" s="16"/>
      <c r="B12" s="16" t="s">
        <v>155</v>
      </c>
      <c r="C12" s="20">
        <v>500</v>
      </c>
    </row>
    <row r="13" spans="1:3" s="3" customFormat="1" ht="18" customHeight="1">
      <c r="A13" s="16" t="s">
        <v>97</v>
      </c>
      <c r="B13" s="16" t="s">
        <v>95</v>
      </c>
      <c r="C13" s="41">
        <v>1624.09</v>
      </c>
    </row>
    <row r="14" spans="1:3" s="3" customFormat="1" ht="18" customHeight="1">
      <c r="A14" s="16"/>
      <c r="B14" s="40" t="s">
        <v>153</v>
      </c>
      <c r="C14" s="20">
        <v>1498</v>
      </c>
    </row>
    <row r="15" spans="1:3" s="3" customFormat="1" ht="30" customHeight="1">
      <c r="A15" s="16"/>
      <c r="B15" s="40" t="s">
        <v>156</v>
      </c>
      <c r="C15" s="20">
        <v>112.09</v>
      </c>
    </row>
    <row r="16" spans="1:3" s="3" customFormat="1" ht="18" customHeight="1">
      <c r="A16" s="16"/>
      <c r="B16" s="16" t="s">
        <v>157</v>
      </c>
      <c r="C16" s="20">
        <v>14</v>
      </c>
    </row>
    <row r="17" spans="1:3" s="3" customFormat="1" ht="20.25" customHeight="1">
      <c r="A17" s="16" t="s">
        <v>98</v>
      </c>
      <c r="B17" s="16" t="s">
        <v>95</v>
      </c>
      <c r="C17" s="20">
        <v>539</v>
      </c>
    </row>
    <row r="18" spans="1:3" s="3" customFormat="1" ht="20.25" customHeight="1">
      <c r="A18" s="16" t="s">
        <v>99</v>
      </c>
      <c r="B18" s="16" t="s">
        <v>95</v>
      </c>
      <c r="C18" s="41">
        <v>23428</v>
      </c>
    </row>
    <row r="19" spans="1:3" s="3" customFormat="1" ht="20.25" customHeight="1">
      <c r="A19" s="16"/>
      <c r="B19" s="40" t="s">
        <v>153</v>
      </c>
      <c r="C19" s="20">
        <v>4677</v>
      </c>
    </row>
    <row r="20" spans="1:3" s="3" customFormat="1" ht="20.25" customHeight="1">
      <c r="A20" s="16"/>
      <c r="B20" s="16" t="s">
        <v>158</v>
      </c>
      <c r="C20" s="20">
        <v>18723</v>
      </c>
    </row>
    <row r="21" spans="1:3" s="3" customFormat="1" ht="20.25" customHeight="1">
      <c r="A21" s="16"/>
      <c r="B21" s="16" t="s">
        <v>159</v>
      </c>
      <c r="C21" s="20">
        <v>28</v>
      </c>
    </row>
    <row r="22" spans="1:3" s="3" customFormat="1" ht="19.5" customHeight="1">
      <c r="A22" s="16" t="s">
        <v>100</v>
      </c>
      <c r="B22" s="16" t="s">
        <v>95</v>
      </c>
      <c r="C22" s="20">
        <v>803</v>
      </c>
    </row>
    <row r="23" spans="1:3" s="3" customFormat="1" ht="36" customHeight="1">
      <c r="A23" s="16" t="s">
        <v>101</v>
      </c>
      <c r="B23" s="16" t="s">
        <v>102</v>
      </c>
      <c r="C23" s="18">
        <f>C24+C25+C26+C27+C30+C34+C37+C40+C43+C48+C51+C52+C55+C56+C57+C58+C59</f>
        <v>142845.99</v>
      </c>
    </row>
    <row r="24" spans="1:3" s="3" customFormat="1" ht="54" customHeight="1">
      <c r="A24" s="42" t="s">
        <v>103</v>
      </c>
      <c r="B24" s="43" t="s">
        <v>104</v>
      </c>
      <c r="C24" s="28">
        <v>331.69</v>
      </c>
    </row>
    <row r="25" spans="1:3" s="3" customFormat="1" ht="61.5" customHeight="1">
      <c r="A25" s="16" t="s">
        <v>105</v>
      </c>
      <c r="B25" s="16" t="s">
        <v>106</v>
      </c>
      <c r="C25" s="28">
        <v>553.5</v>
      </c>
    </row>
    <row r="26" spans="1:3" s="3" customFormat="1" ht="45.75" customHeight="1">
      <c r="A26" s="16" t="s">
        <v>107</v>
      </c>
      <c r="B26" s="16" t="s">
        <v>108</v>
      </c>
      <c r="C26" s="28">
        <v>1959</v>
      </c>
    </row>
    <row r="27" spans="1:3" s="3" customFormat="1" ht="67.5" customHeight="1">
      <c r="A27" s="16" t="s">
        <v>109</v>
      </c>
      <c r="B27" s="16" t="s">
        <v>110</v>
      </c>
      <c r="C27" s="44">
        <f>C28+C29</f>
        <v>39691</v>
      </c>
    </row>
    <row r="28" spans="1:3" s="3" customFormat="1" ht="27.75" customHeight="1">
      <c r="A28" s="16"/>
      <c r="B28" s="16" t="s">
        <v>160</v>
      </c>
      <c r="C28" s="20">
        <v>38506</v>
      </c>
    </row>
    <row r="29" spans="1:3" s="3" customFormat="1" ht="27" customHeight="1">
      <c r="A29" s="16"/>
      <c r="B29" s="16" t="s">
        <v>161</v>
      </c>
      <c r="C29" s="20">
        <v>1185</v>
      </c>
    </row>
    <row r="30" spans="1:3" s="3" customFormat="1" ht="57.75" customHeight="1">
      <c r="A30" s="16" t="s">
        <v>111</v>
      </c>
      <c r="B30" s="16" t="s">
        <v>112</v>
      </c>
      <c r="C30" s="44">
        <f>C31+C32+C33</f>
        <v>4553</v>
      </c>
    </row>
    <row r="31" spans="1:3" s="3" customFormat="1" ht="36" customHeight="1">
      <c r="A31" s="16"/>
      <c r="B31" s="16" t="s">
        <v>162</v>
      </c>
      <c r="C31" s="45">
        <v>1778</v>
      </c>
    </row>
    <row r="32" spans="1:3" s="3" customFormat="1" ht="39" customHeight="1">
      <c r="A32" s="16"/>
      <c r="B32" s="16" t="s">
        <v>163</v>
      </c>
      <c r="C32" s="45">
        <v>2587</v>
      </c>
    </row>
    <row r="33" spans="1:3" s="3" customFormat="1" ht="25.5" customHeight="1">
      <c r="A33" s="16"/>
      <c r="B33" s="16" t="s">
        <v>164</v>
      </c>
      <c r="C33" s="45">
        <v>188</v>
      </c>
    </row>
    <row r="34" spans="1:3" s="3" customFormat="1" ht="60.75" customHeight="1">
      <c r="A34" s="16" t="s">
        <v>113</v>
      </c>
      <c r="B34" s="16" t="s">
        <v>112</v>
      </c>
      <c r="C34" s="46">
        <v>302.3</v>
      </c>
    </row>
    <row r="35" spans="1:3" s="3" customFormat="1" ht="25.5" customHeight="1">
      <c r="A35" s="16"/>
      <c r="B35" s="47" t="s">
        <v>165</v>
      </c>
      <c r="C35" s="45">
        <v>15.3</v>
      </c>
    </row>
    <row r="36" spans="1:3" s="3" customFormat="1" ht="29.25" customHeight="1">
      <c r="A36" s="16"/>
      <c r="B36" s="16" t="s">
        <v>164</v>
      </c>
      <c r="C36" s="20">
        <v>287</v>
      </c>
    </row>
    <row r="37" spans="1:3" s="3" customFormat="1" ht="57.75" customHeight="1">
      <c r="A37" s="16" t="s">
        <v>114</v>
      </c>
      <c r="B37" s="16" t="s">
        <v>112</v>
      </c>
      <c r="C37" s="46">
        <v>57916.7</v>
      </c>
    </row>
    <row r="38" spans="1:3" s="3" customFormat="1" ht="28.5" customHeight="1">
      <c r="A38" s="16"/>
      <c r="B38" s="16" t="s">
        <v>166</v>
      </c>
      <c r="C38" s="45">
        <v>54979</v>
      </c>
    </row>
    <row r="39" spans="1:3" s="3" customFormat="1" ht="26.25" customHeight="1">
      <c r="A39" s="16"/>
      <c r="B39" s="16" t="s">
        <v>165</v>
      </c>
      <c r="C39" s="20">
        <v>2937.7</v>
      </c>
    </row>
    <row r="40" spans="1:3" s="3" customFormat="1" ht="56.25" customHeight="1">
      <c r="A40" s="16" t="s">
        <v>115</v>
      </c>
      <c r="B40" s="16" t="s">
        <v>112</v>
      </c>
      <c r="C40" s="46">
        <f>C41+C42</f>
        <v>1925.7</v>
      </c>
    </row>
    <row r="41" spans="1:3" s="3" customFormat="1" ht="24" customHeight="1">
      <c r="A41" s="16"/>
      <c r="B41" s="16" t="s">
        <v>167</v>
      </c>
      <c r="C41" s="20">
        <v>1893</v>
      </c>
    </row>
    <row r="42" spans="1:3" s="3" customFormat="1" ht="21" customHeight="1">
      <c r="A42" s="16"/>
      <c r="B42" s="16" t="s">
        <v>168</v>
      </c>
      <c r="C42" s="20">
        <v>32.7</v>
      </c>
    </row>
    <row r="43" spans="1:3" s="3" customFormat="1" ht="59.25" customHeight="1">
      <c r="A43" s="16" t="s">
        <v>116</v>
      </c>
      <c r="B43" s="16" t="s">
        <v>112</v>
      </c>
      <c r="C43" s="46">
        <f>C44+C45+C46+C47</f>
        <v>1053.8</v>
      </c>
    </row>
    <row r="44" spans="1:3" s="3" customFormat="1" ht="19.5" customHeight="1">
      <c r="A44" s="16"/>
      <c r="B44" s="47" t="s">
        <v>169</v>
      </c>
      <c r="C44" s="20">
        <v>415</v>
      </c>
    </row>
    <row r="45" spans="1:3" s="3" customFormat="1" ht="27" customHeight="1">
      <c r="A45" s="16"/>
      <c r="B45" s="16" t="s">
        <v>170</v>
      </c>
      <c r="C45" s="20">
        <v>223</v>
      </c>
    </row>
    <row r="46" spans="1:3" s="3" customFormat="1" ht="23.25" customHeight="1">
      <c r="A46" s="16"/>
      <c r="B46" s="16" t="s">
        <v>168</v>
      </c>
      <c r="C46" s="20">
        <v>0.8</v>
      </c>
    </row>
    <row r="47" spans="1:3" s="3" customFormat="1" ht="26.25" customHeight="1">
      <c r="A47" s="16"/>
      <c r="B47" s="16" t="s">
        <v>171</v>
      </c>
      <c r="C47" s="20">
        <v>415</v>
      </c>
    </row>
    <row r="48" spans="1:3" s="3" customFormat="1" ht="51" customHeight="1">
      <c r="A48" s="16" t="s">
        <v>117</v>
      </c>
      <c r="B48" s="16" t="s">
        <v>112</v>
      </c>
      <c r="C48" s="46">
        <f>C49+C50</f>
        <v>9625</v>
      </c>
    </row>
    <row r="49" spans="1:3" s="3" customFormat="1" ht="18" customHeight="1">
      <c r="A49" s="16"/>
      <c r="B49" s="16" t="s">
        <v>172</v>
      </c>
      <c r="C49" s="45">
        <v>2138</v>
      </c>
    </row>
    <row r="50" spans="1:3" s="3" customFormat="1" ht="31.5" customHeight="1">
      <c r="A50" s="16"/>
      <c r="B50" s="16" t="s">
        <v>173</v>
      </c>
      <c r="C50" s="20">
        <v>7487</v>
      </c>
    </row>
    <row r="51" spans="1:3" s="3" customFormat="1" ht="85.5" customHeight="1">
      <c r="A51" s="16" t="s">
        <v>118</v>
      </c>
      <c r="B51" s="16" t="s">
        <v>119</v>
      </c>
      <c r="C51" s="20">
        <v>1655</v>
      </c>
    </row>
    <row r="52" spans="1:3" s="3" customFormat="1" ht="80.25" customHeight="1">
      <c r="A52" s="16" t="s">
        <v>120</v>
      </c>
      <c r="B52" s="16" t="s">
        <v>121</v>
      </c>
      <c r="C52" s="46">
        <f>C53+C54</f>
        <v>4341.3</v>
      </c>
    </row>
    <row r="53" spans="1:3" s="3" customFormat="1" ht="21" customHeight="1">
      <c r="A53" s="16"/>
      <c r="B53" s="47" t="s">
        <v>174</v>
      </c>
      <c r="C53" s="20">
        <v>670</v>
      </c>
    </row>
    <row r="54" spans="1:3" s="3" customFormat="1" ht="24" customHeight="1">
      <c r="A54" s="16"/>
      <c r="B54" s="16" t="s">
        <v>175</v>
      </c>
      <c r="C54" s="20">
        <v>3671.3</v>
      </c>
    </row>
    <row r="55" spans="1:3" s="3" customFormat="1" ht="96" customHeight="1">
      <c r="A55" s="16" t="s">
        <v>122</v>
      </c>
      <c r="B55" s="21" t="s">
        <v>123</v>
      </c>
      <c r="C55" s="20">
        <v>1962</v>
      </c>
    </row>
    <row r="56" spans="1:3" s="3" customFormat="1" ht="198" customHeight="1">
      <c r="A56" s="16" t="s">
        <v>124</v>
      </c>
      <c r="B56" s="21" t="s">
        <v>176</v>
      </c>
      <c r="C56" s="20">
        <v>6364</v>
      </c>
    </row>
    <row r="57" spans="1:3" s="3" customFormat="1" ht="174" customHeight="1">
      <c r="A57" s="16" t="s">
        <v>126</v>
      </c>
      <c r="B57" s="21" t="s">
        <v>177</v>
      </c>
      <c r="C57" s="20">
        <v>6000</v>
      </c>
    </row>
    <row r="58" spans="1:3" s="3" customFormat="1" ht="176.25" customHeight="1">
      <c r="A58" s="16" t="s">
        <v>128</v>
      </c>
      <c r="B58" s="21" t="s">
        <v>178</v>
      </c>
      <c r="C58" s="20">
        <v>2486</v>
      </c>
    </row>
    <row r="59" spans="1:3" s="3" customFormat="1" ht="105.75" customHeight="1">
      <c r="A59" s="16" t="s">
        <v>130</v>
      </c>
      <c r="B59" s="21" t="s">
        <v>131</v>
      </c>
      <c r="C59" s="20">
        <v>2126</v>
      </c>
    </row>
    <row r="60" spans="1:3" s="3" customFormat="1" ht="59.25" customHeight="1">
      <c r="A60" s="16" t="s">
        <v>134</v>
      </c>
      <c r="B60" s="16" t="s">
        <v>135</v>
      </c>
      <c r="C60" s="28">
        <v>97.3</v>
      </c>
    </row>
    <row r="61" spans="1:3" s="3" customFormat="1" ht="59.25" customHeight="1">
      <c r="A61" s="16" t="s">
        <v>138</v>
      </c>
      <c r="B61" s="16"/>
      <c r="C61" s="28"/>
    </row>
    <row r="62" spans="1:3" s="3" customFormat="1" ht="24" customHeight="1">
      <c r="A62" s="16" t="s">
        <v>141</v>
      </c>
      <c r="B62" s="16" t="s">
        <v>142</v>
      </c>
      <c r="C62" s="18">
        <f>C63</f>
        <v>1068.7</v>
      </c>
    </row>
    <row r="63" spans="1:3" s="3" customFormat="1" ht="35.25" customHeight="1">
      <c r="A63" s="16" t="s">
        <v>141</v>
      </c>
      <c r="B63" s="16" t="s">
        <v>143</v>
      </c>
      <c r="C63" s="20">
        <v>1068.7</v>
      </c>
    </row>
    <row r="64" spans="1:3" ht="38.25">
      <c r="A64" s="48" t="s">
        <v>146</v>
      </c>
      <c r="B64" s="48" t="s">
        <v>179</v>
      </c>
      <c r="C64" s="49">
        <v>-1060.34</v>
      </c>
    </row>
    <row r="65" spans="1:3" ht="12.75">
      <c r="A65" s="50"/>
      <c r="B65" s="50"/>
      <c r="C65" s="5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user015</cp:lastModifiedBy>
  <cp:lastPrinted>2011-06-15T09:28:41Z</cp:lastPrinted>
  <dcterms:created xsi:type="dcterms:W3CDTF">2008-11-05T10:02:11Z</dcterms:created>
  <dcterms:modified xsi:type="dcterms:W3CDTF">2011-06-30T06:57:26Z</dcterms:modified>
  <cp:category/>
  <cp:version/>
  <cp:contentType/>
  <cp:contentStatus/>
  <cp:revision>2</cp:revision>
</cp:coreProperties>
</file>