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Источники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Татьяна Сморкалова</author>
  </authors>
  <commentList>
    <comment ref="C17" authorId="0">
      <text>
        <r>
          <rPr>
            <b/>
            <sz val="8"/>
            <rFont val="Tahoma"/>
            <family val="0"/>
          </rPr>
          <t>Объём заключенных контрактов на открытие кредитных линий  в 2008 году</t>
        </r>
        <r>
          <rPr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b/>
            <sz val="12"/>
            <rFont val="Tahoma"/>
            <family val="2"/>
          </rPr>
          <t>в случае, если задолженность будет не погашена в 2008 г.</t>
        </r>
      </text>
    </comment>
  </commentList>
</comments>
</file>

<file path=xl/comments2.xml><?xml version="1.0" encoding="utf-8"?>
<comments xmlns="http://schemas.openxmlformats.org/spreadsheetml/2006/main">
  <authors>
    <author>Татьяна Сморкалова</author>
  </authors>
  <commentList>
    <comment ref="C17" authorId="0">
      <text>
        <r>
          <rPr>
            <b/>
            <sz val="8"/>
            <rFont val="Tahoma"/>
            <family val="0"/>
          </rPr>
          <t>Объём заключенных контрактов на открытие кредитных линий  в 2008 году</t>
        </r>
        <r>
          <rPr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b/>
            <sz val="12"/>
            <rFont val="Tahoma"/>
            <family val="2"/>
          </rPr>
          <t>в случае, если задолженность будет не погашена в 2008 г.</t>
        </r>
      </text>
    </comment>
  </commentList>
</comments>
</file>

<file path=xl/sharedStrings.xml><?xml version="1.0" encoding="utf-8"?>
<sst xmlns="http://schemas.openxmlformats.org/spreadsheetml/2006/main" count="121" uniqueCount="68">
  <si>
    <t>Наименование показателя</t>
  </si>
  <si>
    <t>Код бюджетной классификации</t>
  </si>
  <si>
    <t>Сумма  (тыс.рублей)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</si>
  <si>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</si>
  <si>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</si>
  <si>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</si>
  <si>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</si>
  <si>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</si>
  <si>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</si>
  <si>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</si>
  <si>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</si>
  <si>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</si>
  <si>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</si>
  <si>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</si>
  <si>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</si>
  <si>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</si>
  <si>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</si>
  <si>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000 01 06 05 00 00 0000 000</t>
  </si>
  <si>
    <t>000 01 06 05 00 00 0000 600</t>
  </si>
  <si>
    <t xml:space="preserve">Предоставление бюджетных кредитов внутри страны в валюте Российской Федерации </t>
  </si>
  <si>
    <t>000 01 06 05 00 00 0000 500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</si>
  <si>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</si>
  <si>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</si>
  <si>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</si>
  <si>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</si>
  <si>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</si>
  <si>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912 01 06 05 02 05 0000 640</t>
  </si>
  <si>
    <t>912 01 06 05 02 05 0000 540</t>
  </si>
  <si>
    <t>Предоставление бюджетных кредитов другим бюджетам бюджетной системы Российской Федерации из бюджета муниципального образования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</si>
  <si>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муниципальных районов в валюте Российской Федерации</t>
  </si>
  <si>
    <t>000 01 05 02 00 00 0000 500</t>
  </si>
  <si>
    <t xml:space="preserve">"О бюджете  муниципального образования </t>
  </si>
  <si>
    <t xml:space="preserve">к решению  Яранской районной Думы </t>
  </si>
  <si>
    <t>Исполнение государственных и муниципальных гарантий в валюте Российской Федерации</t>
  </si>
  <si>
    <t>912 01 06 04 00 00 0000 000</t>
  </si>
  <si>
    <t>912 01 06 04 00 00 0000 800</t>
  </si>
  <si>
    <t>912 01 06 04 00 05 0000 810</t>
  </si>
  <si>
    <t>000 01 06 05 01 05 0000 640</t>
  </si>
  <si>
    <t xml:space="preserve">Яранский муниципальный район на 2011 год" </t>
  </si>
  <si>
    <t>Получение кредитов от кредитных организаций  бюджетами муниципальных районов в валюте  Российской Федерации</t>
  </si>
  <si>
    <t>Погашение бюджетами муниципальных районов  кредитов от кредитных организаций в валюте 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</si>
  <si>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</si>
  <si>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</si>
  <si>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Увеличение прочих остатков денежных средств  бюджетов муниципальных районов</t>
  </si>
  <si>
    <t>912 01 05 02 01 05 0000 510</t>
  </si>
  <si>
    <t>Уменьшение прочих остатков денежных средств  бюджетов муниципальных районов</t>
  </si>
  <si>
    <t>912 01 05 02 01 05 0000 610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</si>
  <si>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</si>
  <si>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</si>
  <si>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внутри  страны в валюте Российской Федерации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</si>
  <si>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</si>
  <si>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</si>
  <si>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ИСТОЧНИКИ</t>
  </si>
  <si>
    <t>912 01 03 00 00 05 0100 710</t>
  </si>
  <si>
    <t>912 01 03 00 00 05 0100 810</t>
  </si>
  <si>
    <t>912 01 02 00 00 05 0100 810</t>
  </si>
  <si>
    <t>912 01 02 00 00 05 0100 710</t>
  </si>
  <si>
    <t xml:space="preserve">финансирования дефицита  районного бюджета   на  2011 год </t>
  </si>
  <si>
    <t>Приложение 12</t>
  </si>
  <si>
    <t xml:space="preserve">от    г.    № </t>
  </si>
  <si>
    <t>Утверждено (тыс.рублей)</t>
  </si>
  <si>
    <t>Исполнено (тыс. рублей)</t>
  </si>
  <si>
    <t>% исполнения</t>
  </si>
  <si>
    <t>Кировской области</t>
  </si>
  <si>
    <t xml:space="preserve">финансирования дефицита  районного бюджета   за 1 квартал   2011 года </t>
  </si>
  <si>
    <t>к постановлению администрации  Яранского района</t>
  </si>
  <si>
    <t>Приложение № 4</t>
  </si>
  <si>
    <t xml:space="preserve"> от  28.04.2011  № 4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</si>
</sst>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9">
    <font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vertical="top" wrapText="1"/>
    </xf>
    <xf numFmtId="164" fontId="4" fillId="0" borderId="3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Alignment="1">
      <alignment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vertical="top" wrapText="1"/>
    </xf>
    <xf numFmtId="4" fontId="5" fillId="0" borderId="6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4" fontId="5" fillId="0" borderId="5" xfId="0" applyNumberFormat="1" applyFont="1" applyFill="1" applyBorder="1" applyAlignment="1">
      <alignment vertical="top" wrapText="1"/>
    </xf>
    <xf numFmtId="0" fontId="0" fillId="0" borderId="3" xfId="0" applyBorder="1" applyAlignment="1">
      <alignment horizontal="right" vertical="top"/>
    </xf>
    <xf numFmtId="2" fontId="0" fillId="0" borderId="3" xfId="0" applyNumberFormat="1" applyBorder="1" applyAlignment="1">
      <alignment horizontal="right" vertical="top"/>
    </xf>
    <xf numFmtId="166" fontId="0" fillId="0" borderId="3" xfId="0" applyNumberFormat="1" applyBorder="1" applyAlignment="1">
      <alignment horizontal="right" vertical="top"/>
    </xf>
    <xf numFmtId="4" fontId="0" fillId="0" borderId="3" xfId="0" applyNumberFormat="1" applyBorder="1" applyAlignment="1">
      <alignment horizontal="right" vertical="top"/>
    </xf>
    <xf numFmtId="0" fontId="7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11" fontId="4" fillId="0" borderId="0" xfId="0" applyNumberFormat="1" applyFont="1" applyFill="1" applyAlignment="1">
      <alignment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0" fillId="0" borderId="7" xfId="0" applyBorder="1" applyAlignment="1">
      <alignment horizontal="justify" vertical="top"/>
    </xf>
    <xf numFmtId="0" fontId="0" fillId="0" borderId="5" xfId="0" applyBorder="1" applyAlignment="1">
      <alignment horizontal="justify" vertical="top"/>
    </xf>
    <xf numFmtId="11" fontId="4" fillId="0" borderId="0" xfId="0" applyNumberFormat="1" applyFont="1" applyFill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B4" sqref="B4:D4"/>
    </sheetView>
  </sheetViews>
  <sheetFormatPr defaultColWidth="9.00390625" defaultRowHeight="12.75"/>
  <cols>
    <col min="1" max="1" width="64.875" style="0" customWidth="1"/>
    <col min="2" max="2" width="28.625" style="0" customWidth="1"/>
    <col min="3" max="4" width="16.75390625" style="0" customWidth="1"/>
    <col min="5" max="5" width="8.75390625" style="0" customWidth="1"/>
  </cols>
  <sheetData>
    <row r="1" spans="1:6" ht="15.75">
      <c r="A1" s="1"/>
      <c r="B1" s="50" t="s">
        <v>66</v>
      </c>
      <c r="C1" s="50"/>
      <c r="D1" s="50"/>
      <c r="E1" s="41"/>
      <c r="F1" s="41"/>
    </row>
    <row r="2" spans="1:6" ht="15.75" customHeight="1">
      <c r="A2" s="1"/>
      <c r="B2" s="50" t="s">
        <v>65</v>
      </c>
      <c r="C2" s="50"/>
      <c r="D2" s="50"/>
      <c r="E2" s="42"/>
      <c r="F2" s="42"/>
    </row>
    <row r="3" spans="1:6" ht="15.75">
      <c r="A3" s="1"/>
      <c r="B3" s="50" t="s">
        <v>63</v>
      </c>
      <c r="C3" s="50"/>
      <c r="D3" s="50"/>
      <c r="E3" s="42"/>
      <c r="F3" s="42"/>
    </row>
    <row r="4" spans="1:6" ht="15.75">
      <c r="A4" s="1"/>
      <c r="B4" s="53" t="s">
        <v>67</v>
      </c>
      <c r="C4" s="53"/>
      <c r="D4" s="53"/>
      <c r="E4" s="43"/>
      <c r="F4" s="43"/>
    </row>
    <row r="5" spans="1:3" ht="15.75">
      <c r="A5" s="1"/>
      <c r="B5" s="26"/>
      <c r="C5" s="26"/>
    </row>
    <row r="6" spans="1:3" ht="15.75">
      <c r="A6" s="1"/>
      <c r="C6" s="2"/>
    </row>
    <row r="7" spans="1:5" ht="15.75">
      <c r="A7" s="48" t="s">
        <v>52</v>
      </c>
      <c r="B7" s="48"/>
      <c r="C7" s="48"/>
      <c r="D7" s="48"/>
      <c r="E7" s="48"/>
    </row>
    <row r="8" spans="1:5" ht="15.75">
      <c r="A8" s="49" t="s">
        <v>64</v>
      </c>
      <c r="B8" s="49"/>
      <c r="C8" s="49"/>
      <c r="D8" s="49"/>
      <c r="E8" s="49"/>
    </row>
    <row r="9" spans="1:3" ht="15.75">
      <c r="A9" s="3"/>
      <c r="B9" s="4"/>
      <c r="C9" s="5"/>
    </row>
    <row r="10" spans="1:5" ht="12.75">
      <c r="A10" s="44" t="s">
        <v>0</v>
      </c>
      <c r="B10" s="44" t="s">
        <v>1</v>
      </c>
      <c r="C10" s="46" t="s">
        <v>60</v>
      </c>
      <c r="D10" s="51" t="s">
        <v>61</v>
      </c>
      <c r="E10" s="51" t="s">
        <v>62</v>
      </c>
    </row>
    <row r="11" spans="1:5" ht="28.5" customHeight="1" thickBot="1">
      <c r="A11" s="45"/>
      <c r="B11" s="45"/>
      <c r="C11" s="47"/>
      <c r="D11" s="52"/>
      <c r="E11" s="52"/>
    </row>
    <row r="12" spans="1:5" ht="32.25" thickBot="1">
      <c r="A12" s="6" t="s">
        <v>3</v>
      </c>
      <c r="B12" s="7" t="s">
        <v>4</v>
      </c>
      <c r="C12" s="33">
        <f>C13+C18+C26+C32-C23</f>
        <v>6451.209999999946</v>
      </c>
      <c r="D12" s="33">
        <f>D13+D18+D26+D32-D23</f>
        <v>-1279.87000000001</v>
      </c>
      <c r="E12" s="39">
        <f>D12/C12%</f>
        <v>-19.839223959536593</v>
      </c>
    </row>
    <row r="13" spans="1:5" ht="31.5">
      <c r="A13" s="9" t="s">
        <v>5</v>
      </c>
      <c r="B13" s="10" t="s">
        <v>6</v>
      </c>
      <c r="C13" s="34">
        <f>C14-C16</f>
        <v>1110.33</v>
      </c>
      <c r="D13" s="34">
        <f>D14-D16</f>
        <v>-950</v>
      </c>
      <c r="E13" s="39">
        <f aca="true" t="shared" si="0" ref="E13:E36">D13/C13%</f>
        <v>-85.56014878459558</v>
      </c>
    </row>
    <row r="14" spans="1:5" ht="31.5">
      <c r="A14" s="12" t="s">
        <v>7</v>
      </c>
      <c r="B14" s="13" t="s">
        <v>8</v>
      </c>
      <c r="C14" s="32">
        <f>C15</f>
        <v>7060.33</v>
      </c>
      <c r="D14" s="32">
        <f>D15</f>
        <v>0</v>
      </c>
      <c r="E14" s="39">
        <f t="shared" si="0"/>
        <v>0</v>
      </c>
    </row>
    <row r="15" spans="1:5" ht="47.25">
      <c r="A15" s="27" t="s">
        <v>39</v>
      </c>
      <c r="B15" s="13" t="s">
        <v>56</v>
      </c>
      <c r="C15" s="32">
        <v>7060.33</v>
      </c>
      <c r="D15" s="37">
        <v>0</v>
      </c>
      <c r="E15" s="39">
        <f t="shared" si="0"/>
        <v>0</v>
      </c>
    </row>
    <row r="16" spans="1:5" ht="31.5">
      <c r="A16" s="12" t="s">
        <v>9</v>
      </c>
      <c r="B16" s="13" t="s">
        <v>10</v>
      </c>
      <c r="C16" s="32">
        <f>C17</f>
        <v>5950</v>
      </c>
      <c r="D16" s="32">
        <f>D17</f>
        <v>950</v>
      </c>
      <c r="E16" s="39">
        <f t="shared" si="0"/>
        <v>15.966386554621849</v>
      </c>
    </row>
    <row r="17" spans="1:5" ht="48" thickBot="1">
      <c r="A17" s="27" t="s">
        <v>40</v>
      </c>
      <c r="B17" s="15" t="s">
        <v>55</v>
      </c>
      <c r="C17" s="35">
        <f>5000+950</f>
        <v>5950</v>
      </c>
      <c r="D17" s="38">
        <v>950</v>
      </c>
      <c r="E17" s="39">
        <f t="shared" si="0"/>
        <v>15.966386554621849</v>
      </c>
    </row>
    <row r="18" spans="1:5" ht="31.5">
      <c r="A18" s="9" t="s">
        <v>11</v>
      </c>
      <c r="B18" s="10" t="s">
        <v>12</v>
      </c>
      <c r="C18" s="34">
        <f>C19-C21</f>
        <v>0</v>
      </c>
      <c r="D18" s="34">
        <f>D19-D21</f>
        <v>0</v>
      </c>
      <c r="E18" s="39" t="e">
        <f t="shared" si="0"/>
        <v>#DIV/0!</v>
      </c>
    </row>
    <row r="19" spans="1:5" ht="47.25">
      <c r="A19" s="12" t="s">
        <v>13</v>
      </c>
      <c r="B19" s="17" t="s">
        <v>14</v>
      </c>
      <c r="C19" s="32">
        <f>C20</f>
        <v>6000</v>
      </c>
      <c r="D19" s="32">
        <f>D20</f>
        <v>0</v>
      </c>
      <c r="E19" s="39">
        <f t="shared" si="0"/>
        <v>0</v>
      </c>
    </row>
    <row r="20" spans="1:5" ht="47.25">
      <c r="A20" s="27" t="s">
        <v>41</v>
      </c>
      <c r="B20" s="13" t="s">
        <v>53</v>
      </c>
      <c r="C20" s="32">
        <v>6000</v>
      </c>
      <c r="D20" s="37"/>
      <c r="E20" s="39">
        <f t="shared" si="0"/>
        <v>0</v>
      </c>
    </row>
    <row r="21" spans="1:5" ht="47.25">
      <c r="A21" s="12" t="s">
        <v>15</v>
      </c>
      <c r="B21" s="17" t="s">
        <v>16</v>
      </c>
      <c r="C21" s="32">
        <f>C22</f>
        <v>6000</v>
      </c>
      <c r="D21" s="32">
        <f>D22</f>
        <v>0</v>
      </c>
      <c r="E21" s="39">
        <f t="shared" si="0"/>
        <v>0</v>
      </c>
    </row>
    <row r="22" spans="1:5" ht="48" thickBot="1">
      <c r="A22" s="28" t="s">
        <v>42</v>
      </c>
      <c r="B22" s="15" t="s">
        <v>54</v>
      </c>
      <c r="C22" s="35">
        <v>6000</v>
      </c>
      <c r="D22" s="37"/>
      <c r="E22" s="39">
        <f t="shared" si="0"/>
        <v>0</v>
      </c>
    </row>
    <row r="23" spans="1:5" ht="31.5">
      <c r="A23" s="22" t="s">
        <v>33</v>
      </c>
      <c r="B23" s="23" t="s">
        <v>34</v>
      </c>
      <c r="C23" s="31">
        <f>C24</f>
        <v>3000</v>
      </c>
      <c r="D23" s="31">
        <f>D24</f>
        <v>0</v>
      </c>
      <c r="E23" s="39">
        <f t="shared" si="0"/>
        <v>0</v>
      </c>
    </row>
    <row r="24" spans="1:5" ht="94.5">
      <c r="A24" s="27" t="s">
        <v>47</v>
      </c>
      <c r="B24" s="13" t="s">
        <v>35</v>
      </c>
      <c r="C24" s="32">
        <f>C25</f>
        <v>3000</v>
      </c>
      <c r="D24" s="37"/>
      <c r="E24" s="39">
        <f t="shared" si="0"/>
        <v>0</v>
      </c>
    </row>
    <row r="25" spans="1:5" ht="94.5">
      <c r="A25" s="27" t="s">
        <v>48</v>
      </c>
      <c r="B25" s="13" t="s">
        <v>36</v>
      </c>
      <c r="C25" s="32">
        <v>3000</v>
      </c>
      <c r="D25" s="37"/>
      <c r="E25" s="39">
        <f t="shared" si="0"/>
        <v>0</v>
      </c>
    </row>
    <row r="26" spans="1:5" ht="31.5">
      <c r="A26" s="29" t="s">
        <v>49</v>
      </c>
      <c r="B26" s="20" t="s">
        <v>17</v>
      </c>
      <c r="C26" s="36">
        <f>C27-C30</f>
        <v>3000</v>
      </c>
      <c r="D26" s="36">
        <f>D27-D30</f>
        <v>0</v>
      </c>
      <c r="E26" s="39">
        <f t="shared" si="0"/>
        <v>0</v>
      </c>
    </row>
    <row r="27" spans="1:5" ht="31.5">
      <c r="A27" s="27" t="s">
        <v>50</v>
      </c>
      <c r="B27" s="13" t="s">
        <v>18</v>
      </c>
      <c r="C27" s="32">
        <f>C28+C29</f>
        <v>3500</v>
      </c>
      <c r="D27" s="32">
        <f>D28+D29</f>
        <v>0</v>
      </c>
      <c r="E27" s="39">
        <f t="shared" si="0"/>
        <v>0</v>
      </c>
    </row>
    <row r="28" spans="1:5" ht="47.25">
      <c r="A28" s="27" t="s">
        <v>51</v>
      </c>
      <c r="B28" s="13" t="s">
        <v>37</v>
      </c>
      <c r="C28" s="32">
        <v>3000</v>
      </c>
      <c r="D28" s="37"/>
      <c r="E28" s="39">
        <f t="shared" si="0"/>
        <v>0</v>
      </c>
    </row>
    <row r="29" spans="1:5" ht="63">
      <c r="A29" s="18" t="s">
        <v>29</v>
      </c>
      <c r="B29" s="13" t="s">
        <v>26</v>
      </c>
      <c r="C29" s="32">
        <v>500</v>
      </c>
      <c r="D29" s="37"/>
      <c r="E29" s="39">
        <f t="shared" si="0"/>
        <v>0</v>
      </c>
    </row>
    <row r="30" spans="1:5" ht="31.5">
      <c r="A30" s="18" t="s">
        <v>19</v>
      </c>
      <c r="B30" s="13" t="s">
        <v>20</v>
      </c>
      <c r="C30" s="32">
        <f>C31</f>
        <v>500</v>
      </c>
      <c r="D30" s="32">
        <f>D31</f>
        <v>0</v>
      </c>
      <c r="E30" s="39">
        <f t="shared" si="0"/>
        <v>0</v>
      </c>
    </row>
    <row r="31" spans="1:5" ht="47.25">
      <c r="A31" s="18" t="s">
        <v>28</v>
      </c>
      <c r="B31" s="13" t="s">
        <v>27</v>
      </c>
      <c r="C31" s="32">
        <v>500</v>
      </c>
      <c r="D31" s="37"/>
      <c r="E31" s="39">
        <f t="shared" si="0"/>
        <v>0</v>
      </c>
    </row>
    <row r="32" spans="1:5" ht="31.5">
      <c r="A32" s="19" t="s">
        <v>21</v>
      </c>
      <c r="B32" s="20" t="s">
        <v>22</v>
      </c>
      <c r="C32" s="31">
        <f>C35-C33</f>
        <v>5340.879999999946</v>
      </c>
      <c r="D32" s="31">
        <f>D35-D33</f>
        <v>-329.8700000000099</v>
      </c>
      <c r="E32" s="39">
        <f t="shared" si="0"/>
        <v>-6.176323002951071</v>
      </c>
    </row>
    <row r="33" spans="1:5" ht="23.25" customHeight="1">
      <c r="A33" s="27" t="s">
        <v>23</v>
      </c>
      <c r="B33" s="13" t="s">
        <v>30</v>
      </c>
      <c r="C33" s="30">
        <f>C34</f>
        <v>337362.8300000001</v>
      </c>
      <c r="D33" s="30">
        <f>D34</f>
        <v>67703.3</v>
      </c>
      <c r="E33" s="39">
        <f t="shared" si="0"/>
        <v>20.068393426744727</v>
      </c>
    </row>
    <row r="34" spans="1:5" ht="31.5">
      <c r="A34" s="27" t="s">
        <v>43</v>
      </c>
      <c r="B34" s="13" t="s">
        <v>44</v>
      </c>
      <c r="C34" s="30">
        <f>331431.89+5000+6000+3000+500-9000+170-1033.79-765.6+2060.33</f>
        <v>337362.8300000001</v>
      </c>
      <c r="D34" s="40">
        <v>67703.3</v>
      </c>
      <c r="E34" s="39">
        <f t="shared" si="0"/>
        <v>20.068393426744727</v>
      </c>
    </row>
    <row r="35" spans="1:5" ht="15.75">
      <c r="A35" s="27" t="s">
        <v>24</v>
      </c>
      <c r="B35" s="13" t="s">
        <v>25</v>
      </c>
      <c r="C35" s="32">
        <f>C36</f>
        <v>342703.71</v>
      </c>
      <c r="D35" s="32">
        <f>D36</f>
        <v>67373.43</v>
      </c>
      <c r="E35" s="39">
        <f t="shared" si="0"/>
        <v>19.65938156899439</v>
      </c>
    </row>
    <row r="36" spans="1:5" ht="31.5">
      <c r="A36" s="27" t="s">
        <v>45</v>
      </c>
      <c r="B36" s="13" t="s">
        <v>46</v>
      </c>
      <c r="C36" s="32">
        <f>331981.89+5000+6000+3000+500-4728.18+950</f>
        <v>342703.71</v>
      </c>
      <c r="D36" s="40">
        <v>67373.43</v>
      </c>
      <c r="E36" s="39">
        <f t="shared" si="0"/>
        <v>19.65938156899439</v>
      </c>
    </row>
  </sheetData>
  <mergeCells count="11">
    <mergeCell ref="B1:D1"/>
    <mergeCell ref="D10:D11"/>
    <mergeCell ref="E10:E11"/>
    <mergeCell ref="B2:D2"/>
    <mergeCell ref="B3:D3"/>
    <mergeCell ref="B4:D4"/>
    <mergeCell ref="B10:B11"/>
    <mergeCell ref="C10:C11"/>
    <mergeCell ref="A7:E7"/>
    <mergeCell ref="A8:E8"/>
    <mergeCell ref="A10:A11"/>
  </mergeCells>
  <printOptions/>
  <pageMargins left="0.75" right="0.75" top="1" bottom="1" header="0.5" footer="0.5"/>
  <pageSetup fitToHeight="2" fitToWidth="1" horizontalDpi="600" verticalDpi="600" orientation="portrait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workbookViewId="0" topLeftCell="A25">
      <selection activeCell="C34" sqref="C34"/>
    </sheetView>
  </sheetViews>
  <sheetFormatPr defaultColWidth="9.00390625" defaultRowHeight="12.75"/>
  <cols>
    <col min="1" max="1" width="78.875" style="0" customWidth="1"/>
    <col min="2" max="2" width="35.875" style="0" customWidth="1"/>
    <col min="3" max="3" width="28.625" style="0" customWidth="1"/>
  </cols>
  <sheetData>
    <row r="1" spans="1:3" ht="15.75">
      <c r="A1" s="1"/>
      <c r="B1" s="1" t="s">
        <v>58</v>
      </c>
      <c r="C1" s="2"/>
    </row>
    <row r="2" spans="1:3" ht="15.75">
      <c r="A2" s="1"/>
      <c r="B2" s="1" t="s">
        <v>32</v>
      </c>
      <c r="C2" s="2"/>
    </row>
    <row r="3" spans="1:3" ht="15.75">
      <c r="A3" s="1"/>
      <c r="B3" s="1" t="s">
        <v>31</v>
      </c>
      <c r="C3" s="2"/>
    </row>
    <row r="4" spans="1:3" ht="15.75">
      <c r="A4" s="1"/>
      <c r="B4" s="26" t="s">
        <v>38</v>
      </c>
      <c r="C4" s="2"/>
    </row>
    <row r="5" spans="1:3" ht="15.75">
      <c r="A5" s="1"/>
      <c r="B5" s="26" t="s">
        <v>59</v>
      </c>
      <c r="C5" s="2"/>
    </row>
    <row r="6" spans="1:3" ht="15.75">
      <c r="A6" s="1"/>
      <c r="C6" s="2"/>
    </row>
    <row r="7" spans="1:3" ht="15.75">
      <c r="A7" s="48" t="s">
        <v>52</v>
      </c>
      <c r="B7" s="48"/>
      <c r="C7" s="48"/>
    </row>
    <row r="8" spans="1:3" ht="15.75">
      <c r="A8" s="49" t="s">
        <v>57</v>
      </c>
      <c r="B8" s="49"/>
      <c r="C8" s="49"/>
    </row>
    <row r="9" spans="1:3" ht="15.75">
      <c r="A9" s="3"/>
      <c r="B9" s="4"/>
      <c r="C9" s="5"/>
    </row>
    <row r="10" spans="1:3" ht="12.75">
      <c r="A10" s="44" t="s">
        <v>0</v>
      </c>
      <c r="B10" s="44" t="s">
        <v>1</v>
      </c>
      <c r="C10" s="46" t="s">
        <v>2</v>
      </c>
    </row>
    <row r="11" spans="1:3" ht="28.5" customHeight="1" thickBot="1">
      <c r="A11" s="45"/>
      <c r="B11" s="45"/>
      <c r="C11" s="47"/>
    </row>
    <row r="12" spans="1:3" ht="32.25" thickBot="1">
      <c r="A12" s="6" t="s">
        <v>3</v>
      </c>
      <c r="B12" s="7" t="s">
        <v>4</v>
      </c>
      <c r="C12" s="8">
        <f>C13+C18+C26+C32-C23</f>
        <v>5340.799999999965</v>
      </c>
    </row>
    <row r="13" spans="1:3" ht="31.5">
      <c r="A13" s="9" t="s">
        <v>5</v>
      </c>
      <c r="B13" s="10" t="s">
        <v>6</v>
      </c>
      <c r="C13" s="11">
        <f>C14-C16</f>
        <v>-340.10000000000036</v>
      </c>
    </row>
    <row r="14" spans="1:3" ht="31.5">
      <c r="A14" s="12" t="s">
        <v>7</v>
      </c>
      <c r="B14" s="13" t="s">
        <v>8</v>
      </c>
      <c r="C14" s="14">
        <f>C15</f>
        <v>5609.9</v>
      </c>
    </row>
    <row r="15" spans="1:3" ht="31.5">
      <c r="A15" s="27" t="s">
        <v>39</v>
      </c>
      <c r="B15" s="13" t="s">
        <v>56</v>
      </c>
      <c r="C15" s="14">
        <f>5950-340.1</f>
        <v>5609.9</v>
      </c>
    </row>
    <row r="16" spans="1:3" ht="31.5">
      <c r="A16" s="12" t="s">
        <v>9</v>
      </c>
      <c r="B16" s="13" t="s">
        <v>10</v>
      </c>
      <c r="C16" s="14">
        <f>C17</f>
        <v>5950</v>
      </c>
    </row>
    <row r="17" spans="1:3" ht="32.25" thickBot="1">
      <c r="A17" s="27" t="s">
        <v>40</v>
      </c>
      <c r="B17" s="15" t="s">
        <v>55</v>
      </c>
      <c r="C17" s="16">
        <f>5000+950</f>
        <v>5950</v>
      </c>
    </row>
    <row r="18" spans="1:3" ht="31.5">
      <c r="A18" s="9" t="s">
        <v>11</v>
      </c>
      <c r="B18" s="10" t="s">
        <v>12</v>
      </c>
      <c r="C18" s="11">
        <f>C19-C21</f>
        <v>0</v>
      </c>
    </row>
    <row r="19" spans="1:3" ht="31.5">
      <c r="A19" s="12" t="s">
        <v>13</v>
      </c>
      <c r="B19" s="17" t="s">
        <v>14</v>
      </c>
      <c r="C19" s="14">
        <f>C20</f>
        <v>6000</v>
      </c>
    </row>
    <row r="20" spans="1:3" ht="47.25">
      <c r="A20" s="27" t="s">
        <v>41</v>
      </c>
      <c r="B20" s="13" t="s">
        <v>53</v>
      </c>
      <c r="C20" s="14">
        <v>6000</v>
      </c>
    </row>
    <row r="21" spans="1:3" ht="47.25">
      <c r="A21" s="12" t="s">
        <v>15</v>
      </c>
      <c r="B21" s="17" t="s">
        <v>16</v>
      </c>
      <c r="C21" s="14">
        <f>C22</f>
        <v>6000</v>
      </c>
    </row>
    <row r="22" spans="1:3" ht="48" thickBot="1">
      <c r="A22" s="28" t="s">
        <v>42</v>
      </c>
      <c r="B22" s="15" t="s">
        <v>54</v>
      </c>
      <c r="C22" s="16">
        <v>6000</v>
      </c>
    </row>
    <row r="23" spans="1:3" ht="31.5">
      <c r="A23" s="22" t="s">
        <v>33</v>
      </c>
      <c r="B23" s="23" t="s">
        <v>34</v>
      </c>
      <c r="C23" s="21">
        <f>C24</f>
        <v>3000</v>
      </c>
    </row>
    <row r="24" spans="1:3" ht="78.75">
      <c r="A24" s="27" t="s">
        <v>47</v>
      </c>
      <c r="B24" s="13" t="s">
        <v>35</v>
      </c>
      <c r="C24" s="14">
        <f>C25</f>
        <v>3000</v>
      </c>
    </row>
    <row r="25" spans="1:3" ht="78.75">
      <c r="A25" s="27" t="s">
        <v>48</v>
      </c>
      <c r="B25" s="13" t="s">
        <v>36</v>
      </c>
      <c r="C25" s="14">
        <v>3000</v>
      </c>
    </row>
    <row r="26" spans="1:3" ht="31.5">
      <c r="A26" s="29" t="s">
        <v>49</v>
      </c>
      <c r="B26" s="20" t="s">
        <v>17</v>
      </c>
      <c r="C26" s="24">
        <f>C27-C30</f>
        <v>3000</v>
      </c>
    </row>
    <row r="27" spans="1:3" ht="31.5">
      <c r="A27" s="27" t="s">
        <v>50</v>
      </c>
      <c r="B27" s="13" t="s">
        <v>18</v>
      </c>
      <c r="C27" s="14">
        <f>C28+C29</f>
        <v>3500</v>
      </c>
    </row>
    <row r="28" spans="1:3" ht="31.5">
      <c r="A28" s="27" t="s">
        <v>51</v>
      </c>
      <c r="B28" s="13" t="s">
        <v>37</v>
      </c>
      <c r="C28" s="14">
        <v>3000</v>
      </c>
    </row>
    <row r="29" spans="1:3" ht="47.25">
      <c r="A29" s="18" t="s">
        <v>29</v>
      </c>
      <c r="B29" s="13" t="s">
        <v>26</v>
      </c>
      <c r="C29" s="14">
        <v>500</v>
      </c>
    </row>
    <row r="30" spans="1:3" ht="31.5">
      <c r="A30" s="18" t="s">
        <v>19</v>
      </c>
      <c r="B30" s="13" t="s">
        <v>20</v>
      </c>
      <c r="C30" s="14">
        <f>C31</f>
        <v>500</v>
      </c>
    </row>
    <row r="31" spans="1:3" ht="47.25">
      <c r="A31" s="18" t="s">
        <v>28</v>
      </c>
      <c r="B31" s="13" t="s">
        <v>27</v>
      </c>
      <c r="C31" s="14">
        <v>500</v>
      </c>
    </row>
    <row r="32" spans="1:3" ht="15.75">
      <c r="A32" s="19" t="s">
        <v>21</v>
      </c>
      <c r="B32" s="20" t="s">
        <v>22</v>
      </c>
      <c r="C32" s="21">
        <f>C35-C33</f>
        <v>5680.899999999965</v>
      </c>
    </row>
    <row r="33" spans="1:3" ht="23.25" customHeight="1">
      <c r="A33" s="27" t="s">
        <v>23</v>
      </c>
      <c r="B33" s="13" t="s">
        <v>30</v>
      </c>
      <c r="C33" s="25">
        <f>C34</f>
        <v>331060.29000000004</v>
      </c>
    </row>
    <row r="34" spans="1:3" ht="31.5">
      <c r="A34" s="27" t="s">
        <v>43</v>
      </c>
      <c r="B34" s="13" t="s">
        <v>44</v>
      </c>
      <c r="C34" s="25">
        <f>326419.39+5000+6000+3000+500-9000+170-1029.1</f>
        <v>331060.29000000004</v>
      </c>
    </row>
    <row r="35" spans="1:3" ht="15.75">
      <c r="A35" s="27" t="s">
        <v>24</v>
      </c>
      <c r="B35" s="13" t="s">
        <v>25</v>
      </c>
      <c r="C35" s="14">
        <f>C36</f>
        <v>336741.19</v>
      </c>
    </row>
    <row r="36" spans="1:3" ht="31.5">
      <c r="A36" s="27" t="s">
        <v>45</v>
      </c>
      <c r="B36" s="13" t="s">
        <v>46</v>
      </c>
      <c r="C36" s="14">
        <f>326969.39+5000+6000+3000+500-4728.2</f>
        <v>336741.19</v>
      </c>
    </row>
  </sheetData>
  <mergeCells count="5">
    <mergeCell ref="A7:C7"/>
    <mergeCell ref="A8:C8"/>
    <mergeCell ref="A10:A11"/>
    <mergeCell ref="B10:B11"/>
    <mergeCell ref="C10:C11"/>
  </mergeCells>
  <printOptions/>
  <pageMargins left="0.75" right="0.75" top="1" bottom="1" header="0.5" footer="0.5"/>
  <pageSetup fitToHeight="1" fitToWidth="1" horizontalDpi="600" verticalDpi="600" orientation="portrait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User002</cp:lastModifiedBy>
  <cp:lastPrinted>2011-04-28T05:06:20Z</cp:lastPrinted>
  <dcterms:created xsi:type="dcterms:W3CDTF">2008-11-05T10:02:11Z</dcterms:created>
  <dcterms:modified xsi:type="dcterms:W3CDTF">2011-04-28T10:37:39Z</dcterms:modified>
  <cp:category/>
  <cp:version/>
  <cp:contentType/>
  <cp:contentStatus/>
</cp:coreProperties>
</file>